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69" i="1" l="1"/>
  <c r="E488" i="1"/>
  <c r="C459" i="1"/>
  <c r="C437" i="1"/>
  <c r="C397" i="1"/>
  <c r="C370" i="1"/>
  <c r="C342" i="1"/>
  <c r="C259" i="1"/>
  <c r="C228" i="1"/>
  <c r="C204" i="1"/>
  <c r="C130" i="1"/>
  <c r="H4" i="1"/>
  <c r="I486" i="1"/>
  <c r="H486" i="1"/>
  <c r="G486" i="1"/>
  <c r="F486" i="1"/>
  <c r="E486" i="1"/>
  <c r="C500" i="1"/>
  <c r="C501" i="1"/>
  <c r="C483" i="1"/>
  <c r="C458" i="1"/>
  <c r="C457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C436" i="1"/>
  <c r="C435" i="1"/>
  <c r="G432" i="1"/>
  <c r="G431" i="1"/>
  <c r="G430" i="1"/>
  <c r="G429" i="1"/>
  <c r="G428" i="1"/>
  <c r="G427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7" i="1"/>
  <c r="G406" i="1"/>
  <c r="G405" i="1"/>
  <c r="G404" i="1"/>
  <c r="G400" i="1"/>
  <c r="C396" i="1"/>
  <c r="C395" i="1"/>
  <c r="G392" i="1"/>
  <c r="G391" i="1"/>
  <c r="G390" i="1"/>
  <c r="G389" i="1"/>
  <c r="G387" i="1"/>
  <c r="G386" i="1"/>
  <c r="G385" i="1"/>
  <c r="G384" i="1"/>
  <c r="G383" i="1"/>
  <c r="G380" i="1"/>
  <c r="C369" i="1"/>
  <c r="C368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C341" i="1"/>
  <c r="C340" i="1"/>
  <c r="G337" i="1"/>
  <c r="G336" i="1"/>
  <c r="G335" i="1"/>
  <c r="G334" i="1"/>
  <c r="G333" i="1"/>
  <c r="G332" i="1"/>
  <c r="G331" i="1"/>
  <c r="G329" i="1"/>
  <c r="G328" i="1"/>
  <c r="G327" i="1"/>
  <c r="G326" i="1"/>
  <c r="G325" i="1"/>
  <c r="G324" i="1"/>
  <c r="G323" i="1"/>
  <c r="G320" i="1"/>
  <c r="E320" i="1"/>
  <c r="H320" i="1"/>
  <c r="G317" i="1"/>
  <c r="G316" i="1"/>
  <c r="G315" i="1"/>
  <c r="G313" i="1"/>
  <c r="G312" i="1"/>
  <c r="G311" i="1"/>
  <c r="G309" i="1"/>
  <c r="G308" i="1"/>
  <c r="G307" i="1"/>
  <c r="G306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69" i="1"/>
  <c r="G268" i="1"/>
  <c r="G267" i="1"/>
  <c r="G266" i="1"/>
  <c r="G262" i="1"/>
  <c r="C257" i="1"/>
  <c r="C226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1" i="1"/>
  <c r="G223" i="1"/>
  <c r="G222" i="1"/>
  <c r="G221" i="1"/>
  <c r="G220" i="1"/>
  <c r="G219" i="1"/>
  <c r="G218" i="1"/>
  <c r="G217" i="1"/>
  <c r="G216" i="1"/>
  <c r="G214" i="1"/>
  <c r="G213" i="1"/>
  <c r="G212" i="1"/>
  <c r="G211" i="1"/>
  <c r="G210" i="1"/>
  <c r="G207" i="1"/>
  <c r="C202" i="1"/>
  <c r="G199" i="1"/>
  <c r="G198" i="1"/>
  <c r="G197" i="1"/>
  <c r="G194" i="1"/>
  <c r="G190" i="1"/>
  <c r="G189" i="1"/>
  <c r="G188" i="1"/>
  <c r="G187" i="1"/>
  <c r="G186" i="1"/>
  <c r="G185" i="1"/>
  <c r="G184" i="1"/>
  <c r="G183" i="1"/>
  <c r="G182" i="1"/>
  <c r="G181" i="1"/>
  <c r="G179" i="1"/>
  <c r="G178" i="1"/>
  <c r="G177" i="1"/>
  <c r="G176" i="1"/>
  <c r="G175" i="1"/>
  <c r="G174" i="1"/>
  <c r="G173" i="1"/>
  <c r="G171" i="1"/>
  <c r="G169" i="1"/>
  <c r="G168" i="1"/>
  <c r="G167" i="1"/>
  <c r="G165" i="1"/>
  <c r="G164" i="1"/>
  <c r="G163" i="1"/>
  <c r="G161" i="1"/>
  <c r="G160" i="1"/>
  <c r="G159" i="1"/>
  <c r="G157" i="1"/>
  <c r="G156" i="1"/>
  <c r="G155" i="1"/>
  <c r="G152" i="1"/>
  <c r="G151" i="1"/>
  <c r="G149" i="1"/>
  <c r="G148" i="1"/>
  <c r="G147" i="1"/>
  <c r="G144" i="1"/>
  <c r="G143" i="1"/>
  <c r="G142" i="1"/>
  <c r="G141" i="1"/>
  <c r="G139" i="1"/>
  <c r="G138" i="1"/>
  <c r="G137" i="1"/>
  <c r="G133" i="1"/>
  <c r="G125" i="1"/>
  <c r="G124" i="1"/>
  <c r="G123" i="1"/>
  <c r="G120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1" i="1"/>
  <c r="G88" i="1"/>
  <c r="G87" i="1"/>
  <c r="G85" i="1"/>
  <c r="G84" i="1"/>
  <c r="G83" i="1"/>
  <c r="G80" i="1"/>
  <c r="G79" i="1"/>
  <c r="G77" i="1"/>
  <c r="G76" i="1"/>
  <c r="G75" i="1"/>
  <c r="G72" i="1"/>
  <c r="G71" i="1"/>
  <c r="G69" i="1"/>
  <c r="G68" i="1"/>
  <c r="G67" i="1"/>
  <c r="G64" i="1"/>
  <c r="G63" i="1"/>
  <c r="G61" i="1"/>
  <c r="G60" i="1"/>
  <c r="G59" i="1"/>
  <c r="G56" i="1"/>
  <c r="G55" i="1"/>
  <c r="G54" i="1"/>
  <c r="G53" i="1"/>
  <c r="G51" i="1"/>
  <c r="G50" i="1"/>
  <c r="G49" i="1"/>
  <c r="G46" i="1"/>
  <c r="G45" i="1"/>
  <c r="G43" i="1"/>
  <c r="G42" i="1"/>
  <c r="G41" i="1"/>
  <c r="G38" i="1"/>
  <c r="G37" i="1"/>
  <c r="G35" i="1"/>
  <c r="G34" i="1"/>
  <c r="G33" i="1"/>
  <c r="G30" i="1"/>
  <c r="G29" i="1"/>
  <c r="G27" i="1"/>
  <c r="G26" i="1"/>
  <c r="G25" i="1"/>
  <c r="G22" i="1"/>
  <c r="G21" i="1"/>
  <c r="G20" i="1"/>
  <c r="G19" i="1"/>
  <c r="G17" i="1"/>
  <c r="G16" i="1"/>
  <c r="G15" i="1"/>
  <c r="G12" i="1"/>
  <c r="G11" i="1"/>
  <c r="G10" i="1"/>
  <c r="G9" i="1"/>
  <c r="G7" i="1"/>
  <c r="G4" i="1"/>
  <c r="C128" i="1"/>
  <c r="H190" i="1"/>
  <c r="H125" i="1"/>
  <c r="H124" i="1"/>
  <c r="E124" i="1"/>
  <c r="H123" i="1"/>
  <c r="E123" i="1"/>
  <c r="H120" i="1"/>
  <c r="E120" i="1"/>
  <c r="C456" i="1" l="1"/>
  <c r="C499" i="1" s="1"/>
  <c r="C434" i="1"/>
  <c r="C498" i="1" s="1"/>
  <c r="C394" i="1"/>
  <c r="C497" i="1" s="1"/>
  <c r="C339" i="1"/>
  <c r="C495" i="1" s="1"/>
  <c r="C367" i="1"/>
  <c r="C496" i="1" s="1"/>
  <c r="H449" i="1"/>
  <c r="H173" i="1"/>
  <c r="H188" i="1"/>
  <c r="H187" i="1"/>
  <c r="E187" i="1"/>
  <c r="H181" i="1"/>
  <c r="H179" i="1"/>
  <c r="H482" i="1" l="1"/>
  <c r="H480" i="1"/>
  <c r="H479" i="1"/>
  <c r="H476" i="1"/>
  <c r="H475" i="1"/>
  <c r="H474" i="1"/>
  <c r="H473" i="1"/>
  <c r="H472" i="1"/>
  <c r="H468" i="1"/>
  <c r="H467" i="1"/>
  <c r="H465" i="1"/>
  <c r="H463" i="1"/>
  <c r="H461" i="1"/>
  <c r="H454" i="1"/>
  <c r="H453" i="1"/>
  <c r="H452" i="1"/>
  <c r="H451" i="1"/>
  <c r="H450" i="1"/>
  <c r="H447" i="1"/>
  <c r="H446" i="1"/>
  <c r="H445" i="1"/>
  <c r="H444" i="1"/>
  <c r="H443" i="1"/>
  <c r="H440" i="1"/>
  <c r="H432" i="1"/>
  <c r="H431" i="1"/>
  <c r="H430" i="1"/>
  <c r="H429" i="1"/>
  <c r="H428" i="1"/>
  <c r="H427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7" i="1"/>
  <c r="H406" i="1"/>
  <c r="H405" i="1"/>
  <c r="H404" i="1"/>
  <c r="H400" i="1"/>
  <c r="H392" i="1"/>
  <c r="H391" i="1"/>
  <c r="H390" i="1"/>
  <c r="H389" i="1"/>
  <c r="H387" i="1"/>
  <c r="H386" i="1"/>
  <c r="H385" i="1"/>
  <c r="H384" i="1"/>
  <c r="H383" i="1"/>
  <c r="H380" i="1"/>
  <c r="H365" i="1"/>
  <c r="H364" i="1"/>
  <c r="H363" i="1"/>
  <c r="H361" i="1"/>
  <c r="H362" i="1"/>
  <c r="H360" i="1"/>
  <c r="H359" i="1"/>
  <c r="H357" i="1"/>
  <c r="H356" i="1"/>
  <c r="H355" i="1"/>
  <c r="H354" i="1"/>
  <c r="H352" i="1"/>
  <c r="H351" i="1"/>
  <c r="H350" i="1"/>
  <c r="H349" i="1"/>
  <c r="H348" i="1"/>
  <c r="H345" i="1"/>
  <c r="H337" i="1"/>
  <c r="H336" i="1"/>
  <c r="H335" i="1"/>
  <c r="H334" i="1"/>
  <c r="H333" i="1"/>
  <c r="H332" i="1"/>
  <c r="H331" i="1"/>
  <c r="H329" i="1"/>
  <c r="H328" i="1"/>
  <c r="H327" i="1"/>
  <c r="H326" i="1"/>
  <c r="H325" i="1"/>
  <c r="H324" i="1"/>
  <c r="H323" i="1"/>
  <c r="H317" i="1"/>
  <c r="H316" i="1"/>
  <c r="H315" i="1"/>
  <c r="H313" i="1"/>
  <c r="H312" i="1"/>
  <c r="H311" i="1"/>
  <c r="H309" i="1"/>
  <c r="H308" i="1"/>
  <c r="H307" i="1"/>
  <c r="H306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69" i="1"/>
  <c r="H268" i="1"/>
  <c r="H267" i="1"/>
  <c r="H266" i="1"/>
  <c r="H262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1" i="1"/>
  <c r="H223" i="1"/>
  <c r="H222" i="1"/>
  <c r="H221" i="1"/>
  <c r="H220" i="1"/>
  <c r="H219" i="1"/>
  <c r="H218" i="1"/>
  <c r="H217" i="1"/>
  <c r="H216" i="1"/>
  <c r="H214" i="1"/>
  <c r="H213" i="1"/>
  <c r="H212" i="1"/>
  <c r="H211" i="1"/>
  <c r="H210" i="1"/>
  <c r="H207" i="1"/>
  <c r="H199" i="1"/>
  <c r="H198" i="1"/>
  <c r="H197" i="1"/>
  <c r="H194" i="1"/>
  <c r="H186" i="1"/>
  <c r="H185" i="1"/>
  <c r="H184" i="1"/>
  <c r="H183" i="1"/>
  <c r="H182" i="1"/>
  <c r="H178" i="1"/>
  <c r="H177" i="1"/>
  <c r="H176" i="1"/>
  <c r="H175" i="1"/>
  <c r="H174" i="1"/>
  <c r="H171" i="1"/>
  <c r="H168" i="1"/>
  <c r="H167" i="1"/>
  <c r="H165" i="1"/>
  <c r="H164" i="1"/>
  <c r="H163" i="1"/>
  <c r="H160" i="1"/>
  <c r="H159" i="1"/>
  <c r="H157" i="1"/>
  <c r="H156" i="1"/>
  <c r="H155" i="1"/>
  <c r="H152" i="1"/>
  <c r="H151" i="1"/>
  <c r="H149" i="1"/>
  <c r="H148" i="1"/>
  <c r="H147" i="1"/>
  <c r="H144" i="1"/>
  <c r="H143" i="1"/>
  <c r="H142" i="1"/>
  <c r="H141" i="1"/>
  <c r="H139" i="1"/>
  <c r="H138" i="1"/>
  <c r="H137" i="1"/>
  <c r="H133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1" i="1"/>
  <c r="H88" i="1"/>
  <c r="H87" i="1"/>
  <c r="H85" i="1"/>
  <c r="H84" i="1"/>
  <c r="H83" i="1"/>
  <c r="H80" i="1"/>
  <c r="H79" i="1"/>
  <c r="H77" i="1"/>
  <c r="H76" i="1"/>
  <c r="H75" i="1"/>
  <c r="H72" i="1"/>
  <c r="H71" i="1"/>
  <c r="H69" i="1"/>
  <c r="H68" i="1"/>
  <c r="H67" i="1"/>
  <c r="H64" i="1"/>
  <c r="H63" i="1"/>
  <c r="H61" i="1"/>
  <c r="H60" i="1"/>
  <c r="H59" i="1"/>
  <c r="H56" i="1"/>
  <c r="H55" i="1"/>
  <c r="H54" i="1"/>
  <c r="H53" i="1"/>
  <c r="H51" i="1"/>
  <c r="H50" i="1"/>
  <c r="H49" i="1"/>
  <c r="H46" i="1"/>
  <c r="H45" i="1"/>
  <c r="H43" i="1"/>
  <c r="H42" i="1"/>
  <c r="H41" i="1"/>
  <c r="H38" i="1"/>
  <c r="H37" i="1"/>
  <c r="H35" i="1"/>
  <c r="H34" i="1"/>
  <c r="H33" i="1"/>
  <c r="H30" i="1"/>
  <c r="H29" i="1"/>
  <c r="H27" i="1"/>
  <c r="H26" i="1"/>
  <c r="H25" i="1"/>
  <c r="H22" i="1"/>
  <c r="H21" i="1"/>
  <c r="H20" i="1"/>
  <c r="H19" i="1"/>
  <c r="H17" i="1"/>
  <c r="H16" i="1"/>
  <c r="H15" i="1"/>
  <c r="H12" i="1"/>
  <c r="H11" i="1"/>
  <c r="H10" i="1"/>
  <c r="H9" i="1"/>
  <c r="H7" i="1"/>
  <c r="E139" i="1"/>
  <c r="E12" i="1"/>
  <c r="E450" i="1"/>
  <c r="E447" i="1"/>
  <c r="E446" i="1"/>
  <c r="E445" i="1"/>
  <c r="E444" i="1"/>
  <c r="E443" i="1"/>
  <c r="E440" i="1"/>
  <c r="E431" i="1"/>
  <c r="E429" i="1"/>
  <c r="E427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0" i="1"/>
  <c r="E389" i="1"/>
  <c r="E387" i="1"/>
  <c r="E386" i="1"/>
  <c r="E385" i="1"/>
  <c r="E384" i="1"/>
  <c r="E383" i="1"/>
  <c r="E380" i="1"/>
  <c r="E355" i="1"/>
  <c r="E352" i="1"/>
  <c r="E351" i="1"/>
  <c r="E350" i="1"/>
  <c r="E349" i="1"/>
  <c r="E348" i="1"/>
  <c r="E345" i="1"/>
  <c r="E335" i="1"/>
  <c r="E333" i="1"/>
  <c r="E331" i="1"/>
  <c r="E329" i="1"/>
  <c r="E328" i="1"/>
  <c r="E327" i="1"/>
  <c r="E326" i="1"/>
  <c r="E325" i="1"/>
  <c r="E324" i="1"/>
  <c r="E323" i="1"/>
  <c r="E312" i="1"/>
  <c r="E308" i="1"/>
  <c r="E306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2" i="1"/>
  <c r="E248" i="1"/>
  <c r="E240" i="1"/>
  <c r="E238" i="1"/>
  <c r="E237" i="1"/>
  <c r="E236" i="1"/>
  <c r="E235" i="1"/>
  <c r="E234" i="1"/>
  <c r="E231" i="1"/>
  <c r="E217" i="1"/>
  <c r="E214" i="1"/>
  <c r="E213" i="1"/>
  <c r="E212" i="1"/>
  <c r="E211" i="1"/>
  <c r="E210" i="1"/>
  <c r="E207" i="1"/>
  <c r="E198" i="1"/>
  <c r="E197" i="1"/>
  <c r="E194" i="1"/>
  <c r="E185" i="1"/>
  <c r="E183" i="1"/>
  <c r="E177" i="1"/>
  <c r="E175" i="1"/>
  <c r="E171" i="1"/>
  <c r="E168" i="1"/>
  <c r="E167" i="1"/>
  <c r="E165" i="1"/>
  <c r="E164" i="1"/>
  <c r="E163" i="1"/>
  <c r="E160" i="1"/>
  <c r="E159" i="1"/>
  <c r="E157" i="1"/>
  <c r="E156" i="1"/>
  <c r="E155" i="1"/>
  <c r="E152" i="1"/>
  <c r="E151" i="1"/>
  <c r="E149" i="1"/>
  <c r="E148" i="1"/>
  <c r="E147" i="1"/>
  <c r="E144" i="1"/>
  <c r="E143" i="1"/>
  <c r="E142" i="1"/>
  <c r="E141" i="1"/>
  <c r="E138" i="1"/>
  <c r="E137" i="1"/>
  <c r="E133" i="1"/>
  <c r="E116" i="1"/>
  <c r="E114" i="1"/>
  <c r="E112" i="1"/>
  <c r="E110" i="1"/>
  <c r="E108" i="1"/>
  <c r="E106" i="1"/>
  <c r="E103" i="1"/>
  <c r="E101" i="1"/>
  <c r="E99" i="1"/>
  <c r="E97" i="1"/>
  <c r="E95" i="1"/>
  <c r="E93" i="1"/>
  <c r="E91" i="1"/>
  <c r="E88" i="1"/>
  <c r="E87" i="1"/>
  <c r="E85" i="1"/>
  <c r="E84" i="1"/>
  <c r="E83" i="1"/>
  <c r="E80" i="1"/>
  <c r="E79" i="1"/>
  <c r="E77" i="1"/>
  <c r="E76" i="1"/>
  <c r="E75" i="1"/>
  <c r="E72" i="1"/>
  <c r="E71" i="1"/>
  <c r="E69" i="1"/>
  <c r="E68" i="1"/>
  <c r="E67" i="1"/>
  <c r="E64" i="1"/>
  <c r="E63" i="1"/>
  <c r="E61" i="1"/>
  <c r="E60" i="1"/>
  <c r="E59" i="1"/>
  <c r="E56" i="1"/>
  <c r="E55" i="1"/>
  <c r="E54" i="1"/>
  <c r="E53" i="1"/>
  <c r="E51" i="1"/>
  <c r="E50" i="1"/>
  <c r="E49" i="1"/>
  <c r="E46" i="1"/>
  <c r="E45" i="1"/>
  <c r="E43" i="1"/>
  <c r="E42" i="1"/>
  <c r="E41" i="1"/>
  <c r="E38" i="1"/>
  <c r="E37" i="1"/>
  <c r="E35" i="1"/>
  <c r="E34" i="1"/>
  <c r="E33" i="1"/>
  <c r="E30" i="1"/>
  <c r="E29" i="1"/>
  <c r="E27" i="1"/>
  <c r="E26" i="1"/>
  <c r="E25" i="1"/>
  <c r="E22" i="1"/>
  <c r="E21" i="1"/>
  <c r="E20" i="1"/>
  <c r="E19" i="1"/>
  <c r="E17" i="1"/>
  <c r="E16" i="1"/>
  <c r="E15" i="1"/>
  <c r="E11" i="1"/>
  <c r="E10" i="1"/>
  <c r="E9" i="1"/>
  <c r="E7" i="1"/>
  <c r="E4" i="1"/>
  <c r="C129" i="1" l="1"/>
  <c r="C127" i="1" s="1"/>
  <c r="C491" i="1" s="1"/>
  <c r="C258" i="1"/>
  <c r="C256" i="1" s="1"/>
  <c r="C494" i="1" s="1"/>
  <c r="C227" i="1"/>
  <c r="C225" i="1" s="1"/>
  <c r="C493" i="1" s="1"/>
  <c r="C203" i="1"/>
  <c r="C201" i="1" s="1"/>
  <c r="C492" i="1" s="1"/>
  <c r="H487" i="1"/>
  <c r="D486" i="1"/>
  <c r="C502" i="1" l="1"/>
  <c r="D488" i="1"/>
</calcChain>
</file>

<file path=xl/sharedStrings.xml><?xml version="1.0" encoding="utf-8"?>
<sst xmlns="http://schemas.openxmlformats.org/spreadsheetml/2006/main" count="460" uniqueCount="210">
  <si>
    <t>Spraybooth</t>
  </si>
  <si>
    <t>Master Control Panel</t>
  </si>
  <si>
    <t>Material Cost</t>
  </si>
  <si>
    <t>Install Cost</t>
  </si>
  <si>
    <t>Engineering Cost</t>
  </si>
  <si>
    <t>PLC Programmimng</t>
  </si>
  <si>
    <t>Start Up</t>
  </si>
  <si>
    <t>Pre-Heat Temperature Control Sensor, insertion type, 100 ohm platinum RTD; with 4- 20 ma transmitter</t>
  </si>
  <si>
    <t>Temperature Control Motor, electric, modulating, non- spring return; for operation of the burner fuel valve (mounting bracket and linkage to be furnished with the device to be operated); 120/60 powered, 4-20 ma DC control signal input; Honeywell</t>
  </si>
  <si>
    <t>Discharge Temperature Hot Water Valve, modulating 4- 20 ma input; Three way, 3” x 3” x 3”; 150 lb Flanged connection; Stainless steel; Honeywell</t>
  </si>
  <si>
    <t>Hot Water Coil Discharge Air Control Sensor, duct mounting type, 100 ohm platinum RTD; with 4-20ma transmitter</t>
  </si>
  <si>
    <t>Hot Water Control Sensor, insertion mounting type, with thermowell; 100 ohm platinum RTD; with 4-20ma transmitter</t>
  </si>
  <si>
    <t>Discharge Air Control Sensor, duct mounting type, 100 ohm platinum RTD; with 4-20ma transmitter</t>
  </si>
  <si>
    <t>Chilled Water Coil Discharge Temperature Chilled Water Valve, modulating 4- 20 ma input; Three way, 5” x 5” x 5”; 150 lb Flanged connection; Stainless steel; Honeywell</t>
  </si>
  <si>
    <t>Chilled Water Control Sensor, insertion mounting type, with thermowell; 100 ohm platinum RTD; with 4-20ma transmitter</t>
  </si>
  <si>
    <t>Humidifier Coil Freeze Protection Low Temperature Limit; 20 foot averaging capillary type to be attached to leaving side of coils; auto-resetting; Honeywell L480B</t>
  </si>
  <si>
    <t>Humidity Sensor/Transmitter matched to above controller; insertion type unit of "Bulk-Polymer" design to reduce maintenance; 4-20 ma DC output over 0-100% RH; Vaisala</t>
  </si>
  <si>
    <t>3-Flame detector matched to above flame relay; Ultra-violet type; one for pilot and main flame of single stage burner system; Honeywell C7061E</t>
  </si>
  <si>
    <t xml:space="preserve">1-Filter differential pressure transmitter to signal PLC; including indicating gauge,  0-2" range; Dwyer </t>
  </si>
  <si>
    <t>1-Wet Pan Flush Solenoid valve, ¾” Stainless steel; Asco</t>
  </si>
  <si>
    <t>1-Humidifier tank level control, float type; SJ Electrode</t>
  </si>
  <si>
    <t>1-Humidifier Make-up valve; 1”, 120 vac, stainless steel; Asco</t>
  </si>
  <si>
    <t>4-Humidifier water supply valves; 1”, 120 vac, stainless steel; Asco</t>
  </si>
  <si>
    <t>1-Velocity Pressure sensor with 4-20 ma signal</t>
  </si>
  <si>
    <t>100 Amp Feeder 100'</t>
  </si>
  <si>
    <t>60  Amp Feeder 100'</t>
  </si>
  <si>
    <t>Oven Control Panel</t>
  </si>
  <si>
    <t>FRESH AIR SUPPLY CONTROLS, PER UNIT, one (1) REQUIRED</t>
  </si>
  <si>
    <t>1-Intake damper operators, two position, linear gear driven, 1200 in/lb torque; 120/60 electric; Jordan</t>
  </si>
  <si>
    <t>2-Damper limit switches to detect "damper open" position; for interlocking with the fan starter circuit; Allen Bradley</t>
  </si>
  <si>
    <t>1-Pre-Heat Temperature Control Sensor, insertion type, 100 ohm platinum RTD; with 4- 20 ma transmitter; GIC</t>
  </si>
  <si>
    <t>1-Discharge Air Temperature Control; indicating, electric modulating control with automatic reset and rate action (PID), 4-20 ma DC control signal output, input range field configurable; located in the PLC; A/B</t>
  </si>
  <si>
    <t>1-Discharge Temperature Hot Water Valve, modulating 4- 20 ma input; Three way, 3” x 3” x 3”; 150 lb Flanged connection; Stainless steel; Honeywell</t>
  </si>
  <si>
    <t>-Hot Water Coil Discharge Air Control Sensor, duct mounting type, 100 ohm platinum RTD; with 4-20ma transmitter; GIC</t>
  </si>
  <si>
    <t>1-Hot Water Control Sensor, insertion mounting type, with thermowell; 100 ohm platinum RTD; with 4-20ma transmitter; GIC</t>
  </si>
  <si>
    <t>1-Discharge Air Control Sensor, duct mounting type, 100 ohm platinum RTD; with 4-20ma transmitter; GIC</t>
  </si>
  <si>
    <t>1-Three way, 5” x 5” x 5”; 150 lb Flanged connection; Stainless steel; Honeywell</t>
  </si>
  <si>
    <t>-Chilled Water Control Sensor, insertion mounting type, with thermowell; 100 ohm platinum RTD; with 4-20ma transmitter; GIC</t>
  </si>
  <si>
    <t>1-LEL sensor with 4-20 ma input to the PLC; with sampling tupe for exhaust air; Gastech</t>
  </si>
  <si>
    <t>-Pump proven pressure transmitters, with 4- 20 ma output signal, loop powered; Ashcroft</t>
  </si>
  <si>
    <t>1-Temperature Control Motor, electric, modulating, non- spring return; for operation of the burner fuel valve (mounting bracket and linkage to be furnished with the device to be operated); 120/60 powered, 4-20 ma DC control signal input; Honeywell</t>
  </si>
  <si>
    <t xml:space="preserve">Outside air high temperature limit switch to shut off burner when outside air temperature </t>
  </si>
  <si>
    <t>sub-totals</t>
  </si>
  <si>
    <t>total</t>
  </si>
  <si>
    <t>Power</t>
  </si>
  <si>
    <t>Lighting</t>
  </si>
  <si>
    <t>Clean Room</t>
  </si>
  <si>
    <t>Sludge Pit</t>
  </si>
  <si>
    <t>Inspection Lighting</t>
  </si>
  <si>
    <t>Lighting Contactors</t>
  </si>
  <si>
    <t>Temperature Control Sensor, insertion type, 100 ohm platinum RTD; with 4- 20 ma transmitter; GIC</t>
  </si>
  <si>
    <t>High Temperature Control Sensor, insertion type, 100 ohm platinum RTD;  GIC</t>
  </si>
  <si>
    <t>2-Flame detector matched to above flame relay; Ultra-violet type; one for pilot and main flame of single stage burner system; Honeywell C7061E</t>
  </si>
  <si>
    <t>Present photo-eye; N.O. contact closes with body present</t>
  </si>
  <si>
    <t>Detect limit switch, nylon wand,</t>
  </si>
  <si>
    <t>Flow switch to prove operation of exhaust fan</t>
  </si>
  <si>
    <t>Spray proven flow transmitter</t>
  </si>
  <si>
    <t>Filter differential pressure switch</t>
  </si>
  <si>
    <t>Temperature probe, platinum 100 ohm RTD</t>
  </si>
  <si>
    <t>Temperature Control Valve for Hot Water</t>
  </si>
  <si>
    <t>Liquid Level Control System</t>
  </si>
  <si>
    <t>Stage 1</t>
  </si>
  <si>
    <t>Stage 2</t>
  </si>
  <si>
    <t>Auto Fill solenoid</t>
  </si>
  <si>
    <t>Stage 3</t>
  </si>
  <si>
    <t>Stage 4</t>
  </si>
  <si>
    <t>Stage 5</t>
  </si>
  <si>
    <t>Stage 6</t>
  </si>
  <si>
    <t>Stage 7</t>
  </si>
  <si>
    <t>Stage 8</t>
  </si>
  <si>
    <t>Stage 9</t>
  </si>
  <si>
    <t>Ecoat System</t>
  </si>
  <si>
    <t>Stage 10</t>
  </si>
  <si>
    <t>Exit halo solenoid</t>
  </si>
  <si>
    <t>level sensor</t>
  </si>
  <si>
    <t>Ecoat Oven / Cooler</t>
  </si>
  <si>
    <t>Selaer Oven / Cooler</t>
  </si>
  <si>
    <t>Paint Oven / Cooler</t>
  </si>
  <si>
    <t>Plastic Parts Spraybooth</t>
  </si>
  <si>
    <t>Plastic Parts Oven</t>
  </si>
  <si>
    <t>Plastic Parts Washer</t>
  </si>
  <si>
    <t>Stage 1 Spray Pump – 37KW50HP (VFD)</t>
  </si>
  <si>
    <t>Stage 2 Spray Pump – 55KW/75HP (VFD</t>
  </si>
  <si>
    <t>Stage 3 Spray Pump – 37KW/50HP (VFD)</t>
  </si>
  <si>
    <t>Stage 4 Spray Pump – 55KW/75HP (VFD)</t>
  </si>
  <si>
    <t>Stage 5 Spray Pump – 55KW/75HP (VFD)</t>
  </si>
  <si>
    <t>Spare Roll around VFD</t>
  </si>
  <si>
    <t>150 Amp Feeder 100'</t>
  </si>
  <si>
    <t>Entrance vest fan 3HP</t>
  </si>
  <si>
    <t>Stage 6 Exhaust Fan – 2.2KW/3HP</t>
  </si>
  <si>
    <t>Stage 6 Spray Pump – 55KW75HP (VFD)</t>
  </si>
  <si>
    <t>Stage 7 Spray Pump – 55KW/75HP (VFD)</t>
  </si>
  <si>
    <t>Stage 8 Spray Pump – 37KW/50HP (VFD)</t>
  </si>
  <si>
    <t>Stage 9 Spray Pump – 55KW/75HP (VFD)</t>
  </si>
  <si>
    <t>Hot Water Circulation Pump – 55KW/75HP (VFD)</t>
  </si>
  <si>
    <t>Supply  Fan – 22KW/30HP (VFD)</t>
  </si>
  <si>
    <t>Entrance Vestibule Exhaust Fan – 7.5KW/10HP</t>
  </si>
  <si>
    <t>Stage 1 Circulation Pump 1 – 22KW/30HP (VFD)</t>
  </si>
  <si>
    <t>Stage 1 Circulation Pump 2 – 22KW/30HP (VFD)</t>
  </si>
  <si>
    <t>Chilled Water Circulation Pump – xxKW (VFD)</t>
  </si>
  <si>
    <t>UF Circulation Pump – 37KW/50HP (VFD)</t>
  </si>
  <si>
    <t>Stage 3 Spray Pump – 18.5KW/25HP (VFD)</t>
  </si>
  <si>
    <t>Stage 4 Circulation Pump – 30KW/40HP (VFD)</t>
  </si>
  <si>
    <t>Stage 5 Circulation Pump – 30KW/40HP (VFD)</t>
  </si>
  <si>
    <t>Ecoat Storage Tank</t>
  </si>
  <si>
    <t>ECoat Storage Tank Pump – 22KW/30HP (VFD)</t>
  </si>
  <si>
    <t>Oven Exhuast Fan – 0.75KW/0.5HP</t>
  </si>
  <si>
    <t>Oven Zone 1 (Bring Up Zone) – Circulation Fan – 11KW/15HP (VFD)</t>
  </si>
  <si>
    <t>Oven Zone 1 Combustion Blower – 0.75KW/1HP</t>
  </si>
  <si>
    <t>Oven Zone 2 (Hold Zone) – Supply Fan – 5.5KW/7.5HP</t>
  </si>
  <si>
    <t>Cooler Supply Fan – 7.5KW/10HP</t>
  </si>
  <si>
    <t>Cooler Circulation Fan – 7.5KW/10HP</t>
  </si>
  <si>
    <t>Cooler Exhaust Fan – 5.5KW/7.5HP</t>
  </si>
  <si>
    <t>Fresh Air ASH Supply Fan – 45KW/60HP (VFD)</t>
  </si>
  <si>
    <t>Base Coat ASH Supply Fan – 90KW/125HP (VFD)</t>
  </si>
  <si>
    <t>Base Coat ASH Exhaust Fan – 11KW/15HP (VFD)</t>
  </si>
  <si>
    <t>Top Coat ASH Supply Fan – 90KW/125HP (VFD)</t>
  </si>
  <si>
    <t>Top Coat ASH Exhaust Fan – 11KW/15HP (VFD)</t>
  </si>
  <si>
    <t>Repair Booth Supply Fan – 7.5KW/10HP</t>
  </si>
  <si>
    <t>Repair Booth Exhaust Fan – 7.5KW/10HP</t>
  </si>
  <si>
    <t>200 Amp power feed</t>
  </si>
  <si>
    <t>Sludge System</t>
  </si>
  <si>
    <t>Sludge Circulation Pump #2 - 30KW/40HP (VFD)</t>
  </si>
  <si>
    <t>Sludge Circulation Pump #1 – 30KW/40HP (VFD)</t>
  </si>
  <si>
    <t>Sludge Circulation Pump #3 Stand-By - 30KW/40HP (VFD)</t>
  </si>
  <si>
    <t>Palin System Supply Pump – 5.5KW/7.5HP</t>
  </si>
  <si>
    <t>Oven Entrance Air Seal Fan – 4KW/5HP</t>
  </si>
  <si>
    <t>Oven Zone 1 Combustion Blower – 0.75KW1HP</t>
  </si>
  <si>
    <t>Oven Zone 2 (Bring Up Zone) – Circulation Fan – 15KW/20HP (VFD)</t>
  </si>
  <si>
    <t>Oven Zone 2 Combustion Blower – 0.75KW/1HP</t>
  </si>
  <si>
    <t>Oven Exit Air Seal Fan – 4KW/5HP</t>
  </si>
  <si>
    <t>Oven Exhaust Fan – 2.2KW/2HP</t>
  </si>
  <si>
    <t>30  Amp Feeder 100'</t>
  </si>
  <si>
    <t>40  Amp Feeder 100'</t>
  </si>
  <si>
    <t>Dry Off Oven Combustion Bower  – 0.75KW/1HP</t>
  </si>
  <si>
    <t>Dry Off Oven Exhaust Fan – 0.75KW/0.5HP</t>
  </si>
  <si>
    <t>Plastic Parts Dry Off Oven</t>
  </si>
  <si>
    <t>Dry Off Oven Supply Fan – 11KW/15HP (VFD)</t>
  </si>
  <si>
    <t>Fresh Air ASH Supply Fan – 30KW/40HP (VFD)</t>
  </si>
  <si>
    <t>Paint Booth Cascade Fan – 15KW/20HP (VFD)</t>
  </si>
  <si>
    <t>Paint Booth Exhaust Fan – 11KW/15HP (VFD)</t>
  </si>
  <si>
    <t>Paint Oven Entrance Air Seal Fan – 2.2KW/3HP</t>
  </si>
  <si>
    <t>Paint Oven Circulation Fan – 11KW/15HP (VFD)</t>
  </si>
  <si>
    <t>Paint Oven Combustion Blower – 0.75KW/1HP</t>
  </si>
  <si>
    <t>Paint Oven Exit Air Seal Fan– 2.2KW/3HP</t>
  </si>
  <si>
    <t>Paint Oven Exhaust Fan – 0.75KW/0.5HP</t>
  </si>
  <si>
    <t>Flame detector matched to above flame relay; Ultra-violet type; one for pilot and main flame of single stage burner system; Honeywell C7061E</t>
  </si>
  <si>
    <t>Air Flow Proven Switch</t>
  </si>
  <si>
    <t>1-Temperature Control Motor, electric, modulating, non- spring return; for operation of the burner fuel valve (mounting bracket and linkage to be furnished with the device to be operated); 120/60 powered, 4-20 ma DC control signal input</t>
  </si>
  <si>
    <t>Flame detector matched to above flame relay; Ultra-violet type; one for pilot and main flame of single stage burner system</t>
  </si>
  <si>
    <t>Intake Damper Operator</t>
  </si>
  <si>
    <t>Damper Position Limit Switch</t>
  </si>
  <si>
    <t>Control Panel</t>
  </si>
  <si>
    <t>(3) 600 Amp Bus Plugs</t>
  </si>
  <si>
    <t>(1) 400 Amp Bus Plugs</t>
  </si>
  <si>
    <t>(4) 200 Amp Power Feeds</t>
  </si>
  <si>
    <t>Install Hours</t>
  </si>
  <si>
    <t xml:space="preserve"> Flow Proven Switch</t>
  </si>
  <si>
    <t>Flow Proven Switch</t>
  </si>
  <si>
    <t>Make-up ball valve, 2”, stainless steel body, 120 vac, on - off ; Apollo</t>
  </si>
  <si>
    <t xml:space="preserve">Totalizing flow meter, with 4- 20 ma output signal; stainless steel body, 120 vac, </t>
  </si>
  <si>
    <t>Liquid level  system; for interlocking with the pump  starter circuit; with 4- 20 ma output, low level cutout switch and gauge; E &amp; H</t>
  </si>
  <si>
    <t>Totalizing meter with 4-20 ma output, 3”; ABB Kent</t>
  </si>
  <si>
    <t>Flow Control Butterfly valve, 4”, 150 lb. Flanged connections, two position with limit switches to detect “valve open” and “valve closed” position, pneumatic, on - off, 60 psi plant air required, solenoid activated, 120 vac</t>
  </si>
  <si>
    <t>Palin Filter Pressure transmitters, with 4-20 ma output; Ashcroft</t>
  </si>
  <si>
    <t xml:space="preserve"> Intake Damper Operator</t>
  </si>
  <si>
    <t xml:space="preserve"> Air Flow Proven Switch</t>
  </si>
  <si>
    <t xml:space="preserve">Filter differential pressure transmitter to signal PLC; including indicating gauge,  0-2" range; Dwyer </t>
  </si>
  <si>
    <t>Wet Pan Flush Solenoid valve, ¾” Stainless steel; Asco</t>
  </si>
  <si>
    <t>Humidifier tank level control, float type; SJ Electrode</t>
  </si>
  <si>
    <t>Humidifier Make-up valve; 1”, 120 vac, stainless steel; Asco</t>
  </si>
  <si>
    <t>Humidifier water supply valves; 1”, 120 vac, stainless steel; Asco</t>
  </si>
  <si>
    <t>Velocity Pressure sensor with 4-20 ma signal</t>
  </si>
  <si>
    <t>LEL sensor with 4-20 ma input to the PLC; with sampling tupe for exhaust air; Gastech</t>
  </si>
  <si>
    <t>Decks/Encl</t>
  </si>
  <si>
    <t>Plastic parts booths</t>
  </si>
  <si>
    <t>Plastic Parts Decks Encl</t>
  </si>
  <si>
    <t>Phosphate System</t>
  </si>
  <si>
    <t>Phosphate Storage Tank</t>
  </si>
  <si>
    <t>Permeate Tank Pump - 3.7KW/5HP</t>
  </si>
  <si>
    <t>Sealer Oven / Cooler</t>
  </si>
  <si>
    <t>Phosphate System Total Cost</t>
  </si>
  <si>
    <t>Material</t>
  </si>
  <si>
    <t>Engineering</t>
  </si>
  <si>
    <t>Install</t>
  </si>
  <si>
    <t>Ecoat System Total Cost</t>
  </si>
  <si>
    <t>ECoat Oven / Cooler</t>
  </si>
  <si>
    <t>Spraybooth Total</t>
  </si>
  <si>
    <t>Paint Oven / Cooler Total</t>
  </si>
  <si>
    <t>Plastic Parts Dry Off Oven Total</t>
  </si>
  <si>
    <t>Plastic Parts Spraybooth Total</t>
  </si>
  <si>
    <t>Plastic Parts Oven Total</t>
  </si>
  <si>
    <t>Total</t>
  </si>
  <si>
    <t>Base Coat Lighting</t>
  </si>
  <si>
    <t>Top Coat Lighting</t>
  </si>
  <si>
    <t>Ecoat Oven</t>
  </si>
  <si>
    <t>Sealer Oven</t>
  </si>
  <si>
    <t>(3) 600 Amp Power Feed (Up to 50 Ft.)</t>
  </si>
  <si>
    <t>(1) 400 Amp Power Feeds (Up to 50 Ft.)</t>
  </si>
  <si>
    <t>(4) 200 Amp Power Feeds (Up to 50 Ft.)</t>
  </si>
  <si>
    <t>100 KW Lighting Panel</t>
  </si>
  <si>
    <t>Pricing does not include tye following</t>
  </si>
  <si>
    <t>Chiller feeds</t>
  </si>
  <si>
    <t>Boiler feeds</t>
  </si>
  <si>
    <t>DI water</t>
  </si>
  <si>
    <t>RTO System</t>
  </si>
  <si>
    <t>Waste Water</t>
  </si>
  <si>
    <t>Power within 50' with bus plug included</t>
  </si>
  <si>
    <t>Power washer</t>
  </si>
  <si>
    <t>No power feed to conveyor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</si>
</sst>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 vertical="center" indent="9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/>
    </xf>
    <xf numFmtId="164" fontId="0" fillId="0" borderId="0" xfId="0" applyNumberFormat="1" applyFill="1" applyAlignment="1">
      <alignment horizontal="right" vertical="top"/>
    </xf>
    <xf numFmtId="0" fontId="0" fillId="0" borderId="0" xfId="0" applyNumberFormat="1" applyAlignment="1">
      <alignment horizontal="center" vertical="top"/>
    </xf>
    <xf numFmtId="0" fontId="0" fillId="0" borderId="0" xfId="0" applyNumberFormat="1" applyFill="1" applyAlignment="1">
      <alignment vertical="top"/>
    </xf>
    <xf numFmtId="0" fontId="0" fillId="0" borderId="0" xfId="0" applyNumberFormat="1" applyFill="1" applyAlignment="1">
      <alignment horizontal="center" vertical="top"/>
    </xf>
    <xf numFmtId="0" fontId="0" fillId="0" borderId="0" xfId="0" applyNumberFormat="1" applyAlignment="1">
      <alignment vertical="top"/>
    </xf>
    <xf numFmtId="0" fontId="0" fillId="2" borderId="0" xfId="0" applyNumberFormat="1" applyFill="1" applyAlignment="1">
      <alignment vertical="top"/>
    </xf>
    <xf numFmtId="164" fontId="0" fillId="2" borderId="0" xfId="0" applyNumberFormat="1" applyFill="1" applyAlignment="1">
      <alignment horizontal="right" vertical="top"/>
    </xf>
    <xf numFmtId="0" fontId="0" fillId="2" borderId="0" xfId="0" applyFill="1"/>
    <xf numFmtId="0" fontId="0" fillId="2" borderId="0" xfId="0" applyFill="1" applyAlignment="1">
      <alignment vertical="top" wrapText="1"/>
    </xf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/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2"/>
  <sheetViews>
    <sheetView tabSelected="1" workbookViewId="0">
      <pane ySplit="1" topLeftCell="A496" activePane="bottomLeft" state="frozen"/>
      <selection pane="bottomLeft" activeCell="B513" sqref="B513"/>
    </sheetView>
  </sheetViews>
  <sheetFormatPr defaultRowHeight="15" x14ac:dyDescent="0.25"/>
  <cols>
    <col min="2" max="2" width="37.42578125" style="8" customWidth="1"/>
    <col min="3" max="3" width="14.42578125" customWidth="1"/>
    <col min="4" max="4" width="20.7109375" style="9" hidden="1" customWidth="1"/>
    <col min="5" max="5" width="15" style="5" customWidth="1"/>
    <col min="6" max="6" width="20.7109375" style="9" customWidth="1"/>
    <col min="7" max="7" width="20.7109375" style="9" hidden="1" customWidth="1"/>
    <col min="8" max="8" width="20.7109375" style="14" customWidth="1"/>
    <col min="9" max="9" width="20.7109375" style="9" customWidth="1"/>
  </cols>
  <sheetData>
    <row r="1" spans="1:9" x14ac:dyDescent="0.25">
      <c r="D1" s="9" t="s">
        <v>2</v>
      </c>
      <c r="E1" s="4" t="s">
        <v>2</v>
      </c>
      <c r="F1" s="4" t="s">
        <v>3</v>
      </c>
      <c r="G1" s="4" t="s">
        <v>3</v>
      </c>
      <c r="H1" s="11" t="s">
        <v>156</v>
      </c>
      <c r="I1" s="4" t="s">
        <v>4</v>
      </c>
    </row>
    <row r="2" spans="1:9" x14ac:dyDescent="0.25">
      <c r="A2" t="s">
        <v>177</v>
      </c>
      <c r="E2" s="4"/>
      <c r="H2" s="11"/>
    </row>
    <row r="3" spans="1:9" x14ac:dyDescent="0.25">
      <c r="E3" s="4"/>
      <c r="H3" s="11"/>
    </row>
    <row r="4" spans="1:9" x14ac:dyDescent="0.25">
      <c r="B4" s="8" t="s">
        <v>152</v>
      </c>
      <c r="D4" s="10">
        <v>70000</v>
      </c>
      <c r="E4" s="7">
        <f>PRODUCT(D4,0.75)</f>
        <v>52500</v>
      </c>
      <c r="F4" s="10">
        <v>2000</v>
      </c>
      <c r="G4" s="10">
        <f>PRODUCT(F4,0.75)</f>
        <v>1500</v>
      </c>
      <c r="H4" s="12">
        <f>QUOTIENT(F4,50)</f>
        <v>40</v>
      </c>
      <c r="I4" s="10">
        <v>16000</v>
      </c>
    </row>
    <row r="5" spans="1:9" x14ac:dyDescent="0.25">
      <c r="B5" s="8" t="s">
        <v>5</v>
      </c>
      <c r="D5" s="10"/>
      <c r="E5" s="7"/>
      <c r="F5" s="10"/>
      <c r="G5" s="10"/>
      <c r="H5" s="12"/>
      <c r="I5" s="10">
        <v>24000</v>
      </c>
    </row>
    <row r="6" spans="1:9" x14ac:dyDescent="0.25">
      <c r="B6" s="8" t="s">
        <v>6</v>
      </c>
      <c r="D6" s="10"/>
      <c r="E6" s="7"/>
      <c r="F6" s="10"/>
      <c r="G6" s="10"/>
      <c r="H6" s="12"/>
      <c r="I6" s="10">
        <v>16000</v>
      </c>
    </row>
    <row r="7" spans="1:9" ht="30" x14ac:dyDescent="0.25">
      <c r="B7" s="8" t="s">
        <v>55</v>
      </c>
      <c r="D7" s="9">
        <v>100</v>
      </c>
      <c r="E7" s="7">
        <f t="shared" ref="E7:E68" si="0">PRODUCT(D7,0.75)</f>
        <v>75</v>
      </c>
      <c r="F7" s="9">
        <v>400</v>
      </c>
      <c r="G7" s="10">
        <f>PRODUCT(F7,0.75)</f>
        <v>300</v>
      </c>
      <c r="H7" s="12">
        <f>QUOTIENT(F7,50)</f>
        <v>8</v>
      </c>
    </row>
    <row r="8" spans="1:9" x14ac:dyDescent="0.25">
      <c r="B8" s="8" t="s">
        <v>57</v>
      </c>
      <c r="E8" s="7"/>
      <c r="H8" s="11"/>
    </row>
    <row r="9" spans="1:9" ht="30" x14ac:dyDescent="0.25">
      <c r="B9" s="8" t="s">
        <v>58</v>
      </c>
      <c r="D9" s="9">
        <v>500</v>
      </c>
      <c r="E9" s="7">
        <f t="shared" si="0"/>
        <v>375</v>
      </c>
      <c r="F9" s="9">
        <v>400</v>
      </c>
      <c r="G9" s="10">
        <f>PRODUCT(F9,0.75)</f>
        <v>300</v>
      </c>
      <c r="H9" s="12">
        <f>QUOTIENT(F9,50)</f>
        <v>8</v>
      </c>
    </row>
    <row r="10" spans="1:9" ht="30" x14ac:dyDescent="0.25">
      <c r="B10" s="8" t="s">
        <v>59</v>
      </c>
      <c r="D10" s="9">
        <v>4000</v>
      </c>
      <c r="E10" s="7">
        <f t="shared" si="0"/>
        <v>3000</v>
      </c>
      <c r="F10" s="9">
        <v>800</v>
      </c>
      <c r="G10" s="10">
        <f>PRODUCT(F10,0.75)</f>
        <v>600</v>
      </c>
      <c r="H10" s="12">
        <f>QUOTIENT(F10,50)</f>
        <v>16</v>
      </c>
    </row>
    <row r="11" spans="1:9" x14ac:dyDescent="0.25">
      <c r="B11" s="8" t="s">
        <v>60</v>
      </c>
      <c r="D11" s="9">
        <v>3000</v>
      </c>
      <c r="E11" s="7">
        <f t="shared" si="0"/>
        <v>2250</v>
      </c>
      <c r="F11" s="9">
        <v>800</v>
      </c>
      <c r="G11" s="10">
        <f>PRODUCT(F11,0.75)</f>
        <v>600</v>
      </c>
      <c r="H11" s="12">
        <f>QUOTIENT(F11,50)</f>
        <v>16</v>
      </c>
    </row>
    <row r="12" spans="1:9" x14ac:dyDescent="0.25">
      <c r="B12" s="8" t="s">
        <v>63</v>
      </c>
      <c r="D12" s="9">
        <v>500</v>
      </c>
      <c r="E12" s="7">
        <f t="shared" si="0"/>
        <v>375</v>
      </c>
      <c r="F12" s="9">
        <v>400</v>
      </c>
      <c r="G12" s="10">
        <f>PRODUCT(F12,0.75)</f>
        <v>300</v>
      </c>
      <c r="H12" s="12">
        <f>QUOTIENT(F12,50)</f>
        <v>8</v>
      </c>
    </row>
    <row r="13" spans="1:9" x14ac:dyDescent="0.25">
      <c r="E13" s="7"/>
      <c r="H13" s="11"/>
    </row>
    <row r="14" spans="1:9" x14ac:dyDescent="0.25">
      <c r="B14" s="8" t="s">
        <v>62</v>
      </c>
      <c r="E14" s="7"/>
      <c r="H14" s="11"/>
    </row>
    <row r="15" spans="1:9" ht="30" x14ac:dyDescent="0.25">
      <c r="B15" s="8" t="s">
        <v>53</v>
      </c>
      <c r="D15" s="9">
        <v>700</v>
      </c>
      <c r="E15" s="7">
        <f t="shared" si="0"/>
        <v>525</v>
      </c>
      <c r="F15" s="9">
        <v>800</v>
      </c>
      <c r="G15" s="10">
        <f>PRODUCT(F15,0.75)</f>
        <v>600</v>
      </c>
      <c r="H15" s="12">
        <f>QUOTIENT(F15,50)</f>
        <v>16</v>
      </c>
    </row>
    <row r="16" spans="1:9" x14ac:dyDescent="0.25">
      <c r="B16" s="8" t="s">
        <v>54</v>
      </c>
      <c r="D16" s="9">
        <v>300</v>
      </c>
      <c r="E16" s="7">
        <f t="shared" si="0"/>
        <v>225</v>
      </c>
      <c r="F16" s="9">
        <v>400</v>
      </c>
      <c r="G16" s="10">
        <f>PRODUCT(F16,0.75)</f>
        <v>300</v>
      </c>
      <c r="H16" s="12">
        <f>QUOTIENT(F16,50)</f>
        <v>8</v>
      </c>
    </row>
    <row r="17" spans="2:8" x14ac:dyDescent="0.25">
      <c r="B17" s="8" t="s">
        <v>56</v>
      </c>
      <c r="D17" s="9">
        <v>1000</v>
      </c>
      <c r="E17" s="7">
        <f t="shared" si="0"/>
        <v>750</v>
      </c>
      <c r="F17" s="9">
        <v>800</v>
      </c>
      <c r="G17" s="10">
        <f>PRODUCT(F17,0.75)</f>
        <v>600</v>
      </c>
      <c r="H17" s="12">
        <f>QUOTIENT(F17,50)</f>
        <v>16</v>
      </c>
    </row>
    <row r="18" spans="2:8" x14ac:dyDescent="0.25">
      <c r="B18" s="8" t="s">
        <v>57</v>
      </c>
      <c r="E18" s="7"/>
      <c r="H18" s="11"/>
    </row>
    <row r="19" spans="2:8" ht="30" x14ac:dyDescent="0.25">
      <c r="B19" s="8" t="s">
        <v>58</v>
      </c>
      <c r="D19" s="9">
        <v>500</v>
      </c>
      <c r="E19" s="7">
        <f t="shared" si="0"/>
        <v>375</v>
      </c>
      <c r="F19" s="9">
        <v>400</v>
      </c>
      <c r="G19" s="10">
        <f>PRODUCT(F19,0.75)</f>
        <v>300</v>
      </c>
      <c r="H19" s="12">
        <f>QUOTIENT(F19,50)</f>
        <v>8</v>
      </c>
    </row>
    <row r="20" spans="2:8" ht="30" x14ac:dyDescent="0.25">
      <c r="B20" s="8" t="s">
        <v>59</v>
      </c>
      <c r="D20" s="9">
        <v>4000</v>
      </c>
      <c r="E20" s="7">
        <f t="shared" si="0"/>
        <v>3000</v>
      </c>
      <c r="F20" s="9">
        <v>800</v>
      </c>
      <c r="G20" s="10">
        <f>PRODUCT(F20,0.75)</f>
        <v>600</v>
      </c>
      <c r="H20" s="12">
        <f>QUOTIENT(F20,50)</f>
        <v>16</v>
      </c>
    </row>
    <row r="21" spans="2:8" x14ac:dyDescent="0.25">
      <c r="B21" s="8" t="s">
        <v>60</v>
      </c>
      <c r="D21" s="9">
        <v>3000</v>
      </c>
      <c r="E21" s="7">
        <f t="shared" si="0"/>
        <v>2250</v>
      </c>
      <c r="F21" s="9">
        <v>800</v>
      </c>
      <c r="G21" s="10">
        <f>PRODUCT(F21,0.75)</f>
        <v>600</v>
      </c>
      <c r="H21" s="12">
        <f>QUOTIENT(F21,50)</f>
        <v>16</v>
      </c>
    </row>
    <row r="22" spans="2:8" x14ac:dyDescent="0.25">
      <c r="B22" s="8" t="s">
        <v>63</v>
      </c>
      <c r="D22" s="9">
        <v>500</v>
      </c>
      <c r="E22" s="7">
        <f t="shared" si="0"/>
        <v>375</v>
      </c>
      <c r="F22" s="9">
        <v>400</v>
      </c>
      <c r="G22" s="10">
        <f>PRODUCT(F22,0.75)</f>
        <v>300</v>
      </c>
      <c r="H22" s="12">
        <f>QUOTIENT(F22,50)</f>
        <v>8</v>
      </c>
    </row>
    <row r="23" spans="2:8" x14ac:dyDescent="0.25">
      <c r="E23" s="7"/>
      <c r="H23" s="11"/>
    </row>
    <row r="24" spans="2:8" x14ac:dyDescent="0.25">
      <c r="B24" s="8" t="s">
        <v>64</v>
      </c>
      <c r="E24" s="7"/>
      <c r="H24" s="11"/>
    </row>
    <row r="25" spans="2:8" ht="30" x14ac:dyDescent="0.25">
      <c r="B25" s="8" t="s">
        <v>53</v>
      </c>
      <c r="D25" s="9">
        <v>700</v>
      </c>
      <c r="E25" s="7">
        <f t="shared" si="0"/>
        <v>525</v>
      </c>
      <c r="F25" s="9">
        <v>800</v>
      </c>
      <c r="G25" s="10">
        <f>PRODUCT(F25,0.75)</f>
        <v>600</v>
      </c>
      <c r="H25" s="12">
        <f>QUOTIENT(F25,50)</f>
        <v>16</v>
      </c>
    </row>
    <row r="26" spans="2:8" x14ac:dyDescent="0.25">
      <c r="B26" s="8" t="s">
        <v>54</v>
      </c>
      <c r="D26" s="9">
        <v>300</v>
      </c>
      <c r="E26" s="7">
        <f t="shared" si="0"/>
        <v>225</v>
      </c>
      <c r="F26" s="9">
        <v>400</v>
      </c>
      <c r="G26" s="10">
        <f>PRODUCT(F26,0.75)</f>
        <v>300</v>
      </c>
      <c r="H26" s="12">
        <f>QUOTIENT(F26,50)</f>
        <v>8</v>
      </c>
    </row>
    <row r="27" spans="2:8" x14ac:dyDescent="0.25">
      <c r="B27" s="8" t="s">
        <v>56</v>
      </c>
      <c r="D27" s="9">
        <v>1000</v>
      </c>
      <c r="E27" s="7">
        <f t="shared" si="0"/>
        <v>750</v>
      </c>
      <c r="F27" s="9">
        <v>800</v>
      </c>
      <c r="G27" s="10">
        <f>PRODUCT(F27,0.75)</f>
        <v>600</v>
      </c>
      <c r="H27" s="12">
        <f>QUOTIENT(F27,50)</f>
        <v>16</v>
      </c>
    </row>
    <row r="28" spans="2:8" x14ac:dyDescent="0.25">
      <c r="B28" s="8" t="s">
        <v>57</v>
      </c>
      <c r="E28" s="7"/>
      <c r="H28" s="11"/>
    </row>
    <row r="29" spans="2:8" x14ac:dyDescent="0.25">
      <c r="B29" s="8" t="s">
        <v>60</v>
      </c>
      <c r="D29" s="9">
        <v>3000</v>
      </c>
      <c r="E29" s="7">
        <f t="shared" si="0"/>
        <v>2250</v>
      </c>
      <c r="F29" s="9">
        <v>800</v>
      </c>
      <c r="G29" s="10">
        <f>PRODUCT(F29,0.75)</f>
        <v>600</v>
      </c>
      <c r="H29" s="12">
        <f>QUOTIENT(F29,50)</f>
        <v>16</v>
      </c>
    </row>
    <row r="30" spans="2:8" x14ac:dyDescent="0.25">
      <c r="B30" s="8" t="s">
        <v>63</v>
      </c>
      <c r="D30" s="9">
        <v>500</v>
      </c>
      <c r="E30" s="7">
        <f t="shared" si="0"/>
        <v>375</v>
      </c>
      <c r="F30" s="9">
        <v>400</v>
      </c>
      <c r="G30" s="10">
        <f>PRODUCT(F30,0.75)</f>
        <v>300</v>
      </c>
      <c r="H30" s="12">
        <f>QUOTIENT(F30,50)</f>
        <v>8</v>
      </c>
    </row>
    <row r="31" spans="2:8" x14ac:dyDescent="0.25">
      <c r="E31" s="7"/>
      <c r="H31" s="11"/>
    </row>
    <row r="32" spans="2:8" x14ac:dyDescent="0.25">
      <c r="B32" s="8" t="s">
        <v>65</v>
      </c>
      <c r="E32" s="7"/>
      <c r="H32" s="11"/>
    </row>
    <row r="33" spans="2:8" ht="30" x14ac:dyDescent="0.25">
      <c r="B33" s="8" t="s">
        <v>53</v>
      </c>
      <c r="D33" s="9">
        <v>700</v>
      </c>
      <c r="E33" s="7">
        <f t="shared" si="0"/>
        <v>525</v>
      </c>
      <c r="F33" s="9">
        <v>800</v>
      </c>
      <c r="G33" s="10">
        <f>PRODUCT(F33,0.75)</f>
        <v>600</v>
      </c>
      <c r="H33" s="12">
        <f>QUOTIENT(F33,50)</f>
        <v>16</v>
      </c>
    </row>
    <row r="34" spans="2:8" x14ac:dyDescent="0.25">
      <c r="B34" s="8" t="s">
        <v>54</v>
      </c>
      <c r="D34" s="9">
        <v>300</v>
      </c>
      <c r="E34" s="7">
        <f t="shared" si="0"/>
        <v>225</v>
      </c>
      <c r="F34" s="9">
        <v>400</v>
      </c>
      <c r="G34" s="10">
        <f>PRODUCT(F34,0.75)</f>
        <v>300</v>
      </c>
      <c r="H34" s="12">
        <f>QUOTIENT(F34,50)</f>
        <v>8</v>
      </c>
    </row>
    <row r="35" spans="2:8" x14ac:dyDescent="0.25">
      <c r="B35" s="8" t="s">
        <v>56</v>
      </c>
      <c r="D35" s="9">
        <v>1000</v>
      </c>
      <c r="E35" s="7">
        <f t="shared" si="0"/>
        <v>750</v>
      </c>
      <c r="F35" s="9">
        <v>800</v>
      </c>
      <c r="G35" s="10">
        <f>PRODUCT(F35,0.75)</f>
        <v>600</v>
      </c>
      <c r="H35" s="12">
        <f>QUOTIENT(F35,50)</f>
        <v>16</v>
      </c>
    </row>
    <row r="36" spans="2:8" x14ac:dyDescent="0.25">
      <c r="B36" s="8" t="s">
        <v>57</v>
      </c>
      <c r="E36" s="7"/>
      <c r="H36" s="11"/>
    </row>
    <row r="37" spans="2:8" x14ac:dyDescent="0.25">
      <c r="B37" s="8" t="s">
        <v>60</v>
      </c>
      <c r="D37" s="9">
        <v>3000</v>
      </c>
      <c r="E37" s="7">
        <f t="shared" si="0"/>
        <v>2250</v>
      </c>
      <c r="F37" s="9">
        <v>800</v>
      </c>
      <c r="G37" s="10">
        <f>PRODUCT(F37,0.75)</f>
        <v>600</v>
      </c>
      <c r="H37" s="12">
        <f>QUOTIENT(F37,50)</f>
        <v>16</v>
      </c>
    </row>
    <row r="38" spans="2:8" x14ac:dyDescent="0.25">
      <c r="B38" s="8" t="s">
        <v>63</v>
      </c>
      <c r="D38" s="9">
        <v>500</v>
      </c>
      <c r="E38" s="7">
        <f t="shared" si="0"/>
        <v>375</v>
      </c>
      <c r="F38" s="9">
        <v>400</v>
      </c>
      <c r="G38" s="10">
        <f>PRODUCT(F38,0.75)</f>
        <v>300</v>
      </c>
      <c r="H38" s="12">
        <f>QUOTIENT(F38,50)</f>
        <v>8</v>
      </c>
    </row>
    <row r="39" spans="2:8" x14ac:dyDescent="0.25">
      <c r="E39" s="7"/>
      <c r="H39" s="11"/>
    </row>
    <row r="40" spans="2:8" x14ac:dyDescent="0.25">
      <c r="B40" s="8" t="s">
        <v>66</v>
      </c>
      <c r="E40" s="7"/>
      <c r="H40" s="11"/>
    </row>
    <row r="41" spans="2:8" ht="30" x14ac:dyDescent="0.25">
      <c r="B41" s="8" t="s">
        <v>53</v>
      </c>
      <c r="D41" s="9">
        <v>700</v>
      </c>
      <c r="E41" s="7">
        <f t="shared" si="0"/>
        <v>525</v>
      </c>
      <c r="F41" s="9">
        <v>800</v>
      </c>
      <c r="G41" s="10">
        <f>PRODUCT(F41,0.75)</f>
        <v>600</v>
      </c>
      <c r="H41" s="12">
        <f>QUOTIENT(F41,50)</f>
        <v>16</v>
      </c>
    </row>
    <row r="42" spans="2:8" x14ac:dyDescent="0.25">
      <c r="B42" s="8" t="s">
        <v>54</v>
      </c>
      <c r="D42" s="9">
        <v>300</v>
      </c>
      <c r="E42" s="7">
        <f t="shared" si="0"/>
        <v>225</v>
      </c>
      <c r="F42" s="9">
        <v>400</v>
      </c>
      <c r="G42" s="10">
        <f>PRODUCT(F42,0.75)</f>
        <v>300</v>
      </c>
      <c r="H42" s="12">
        <f>QUOTIENT(F42,50)</f>
        <v>8</v>
      </c>
    </row>
    <row r="43" spans="2:8" x14ac:dyDescent="0.25">
      <c r="B43" s="8" t="s">
        <v>56</v>
      </c>
      <c r="D43" s="9">
        <v>1000</v>
      </c>
      <c r="E43" s="7">
        <f t="shared" si="0"/>
        <v>750</v>
      </c>
      <c r="F43" s="9">
        <v>800</v>
      </c>
      <c r="G43" s="10">
        <f>PRODUCT(F43,0.75)</f>
        <v>600</v>
      </c>
      <c r="H43" s="12">
        <f>QUOTIENT(F43,50)</f>
        <v>16</v>
      </c>
    </row>
    <row r="44" spans="2:8" x14ac:dyDescent="0.25">
      <c r="B44" s="8" t="s">
        <v>57</v>
      </c>
      <c r="E44" s="7"/>
      <c r="H44" s="11"/>
    </row>
    <row r="45" spans="2:8" x14ac:dyDescent="0.25">
      <c r="B45" s="8" t="s">
        <v>60</v>
      </c>
      <c r="D45" s="9">
        <v>3000</v>
      </c>
      <c r="E45" s="7">
        <f t="shared" si="0"/>
        <v>2250</v>
      </c>
      <c r="F45" s="9">
        <v>800</v>
      </c>
      <c r="G45" s="10">
        <f>PRODUCT(F45,0.75)</f>
        <v>600</v>
      </c>
      <c r="H45" s="12">
        <f>QUOTIENT(F45,50)</f>
        <v>16</v>
      </c>
    </row>
    <row r="46" spans="2:8" x14ac:dyDescent="0.25">
      <c r="B46" s="8" t="s">
        <v>63</v>
      </c>
      <c r="D46" s="9">
        <v>500</v>
      </c>
      <c r="E46" s="7">
        <f t="shared" si="0"/>
        <v>375</v>
      </c>
      <c r="F46" s="9">
        <v>400</v>
      </c>
      <c r="G46" s="10">
        <f>PRODUCT(F46,0.75)</f>
        <v>300</v>
      </c>
      <c r="H46" s="12">
        <f>QUOTIENT(F46,50)</f>
        <v>8</v>
      </c>
    </row>
    <row r="47" spans="2:8" x14ac:dyDescent="0.25">
      <c r="E47" s="7"/>
      <c r="H47" s="11"/>
    </row>
    <row r="48" spans="2:8" x14ac:dyDescent="0.25">
      <c r="B48" s="8" t="s">
        <v>67</v>
      </c>
      <c r="E48" s="7"/>
      <c r="H48" s="11"/>
    </row>
    <row r="49" spans="2:8" ht="30" x14ac:dyDescent="0.25">
      <c r="B49" s="8" t="s">
        <v>53</v>
      </c>
      <c r="D49" s="9">
        <v>700</v>
      </c>
      <c r="E49" s="7">
        <f t="shared" si="0"/>
        <v>525</v>
      </c>
      <c r="F49" s="9">
        <v>800</v>
      </c>
      <c r="G49" s="10">
        <f>PRODUCT(F49,0.75)</f>
        <v>600</v>
      </c>
      <c r="H49" s="12">
        <f>QUOTIENT(F49,50)</f>
        <v>16</v>
      </c>
    </row>
    <row r="50" spans="2:8" x14ac:dyDescent="0.25">
      <c r="B50" s="8" t="s">
        <v>54</v>
      </c>
      <c r="D50" s="9">
        <v>300</v>
      </c>
      <c r="E50" s="7">
        <f t="shared" si="0"/>
        <v>225</v>
      </c>
      <c r="F50" s="9">
        <v>400</v>
      </c>
      <c r="G50" s="10">
        <f>PRODUCT(F50,0.75)</f>
        <v>300</v>
      </c>
      <c r="H50" s="12">
        <f>QUOTIENT(F50,50)</f>
        <v>8</v>
      </c>
    </row>
    <row r="51" spans="2:8" x14ac:dyDescent="0.25">
      <c r="B51" s="8" t="s">
        <v>56</v>
      </c>
      <c r="D51" s="9">
        <v>1000</v>
      </c>
      <c r="E51" s="7">
        <f t="shared" si="0"/>
        <v>750</v>
      </c>
      <c r="F51" s="9">
        <v>800</v>
      </c>
      <c r="G51" s="10">
        <f>PRODUCT(F51,0.75)</f>
        <v>600</v>
      </c>
      <c r="H51" s="12">
        <f>QUOTIENT(F51,50)</f>
        <v>16</v>
      </c>
    </row>
    <row r="52" spans="2:8" x14ac:dyDescent="0.25">
      <c r="B52" s="8" t="s">
        <v>57</v>
      </c>
      <c r="E52" s="7"/>
      <c r="H52" s="11"/>
    </row>
    <row r="53" spans="2:8" ht="30" x14ac:dyDescent="0.25">
      <c r="B53" s="8" t="s">
        <v>58</v>
      </c>
      <c r="D53" s="9">
        <v>500</v>
      </c>
      <c r="E53" s="7">
        <f t="shared" si="0"/>
        <v>375</v>
      </c>
      <c r="F53" s="9">
        <v>400</v>
      </c>
      <c r="G53" s="10">
        <f>PRODUCT(F53,0.75)</f>
        <v>300</v>
      </c>
      <c r="H53" s="12">
        <f>QUOTIENT(F53,50)</f>
        <v>8</v>
      </c>
    </row>
    <row r="54" spans="2:8" ht="30" x14ac:dyDescent="0.25">
      <c r="B54" s="8" t="s">
        <v>59</v>
      </c>
      <c r="D54" s="9">
        <v>4000</v>
      </c>
      <c r="E54" s="7">
        <f t="shared" si="0"/>
        <v>3000</v>
      </c>
      <c r="F54" s="9">
        <v>800</v>
      </c>
      <c r="G54" s="10">
        <f>PRODUCT(F54,0.75)</f>
        <v>600</v>
      </c>
      <c r="H54" s="12">
        <f>QUOTIENT(F54,50)</f>
        <v>16</v>
      </c>
    </row>
    <row r="55" spans="2:8" x14ac:dyDescent="0.25">
      <c r="B55" s="8" t="s">
        <v>60</v>
      </c>
      <c r="D55" s="9">
        <v>3000</v>
      </c>
      <c r="E55" s="7">
        <f t="shared" si="0"/>
        <v>2250</v>
      </c>
      <c r="F55" s="9">
        <v>800</v>
      </c>
      <c r="G55" s="10">
        <f>PRODUCT(F55,0.75)</f>
        <v>600</v>
      </c>
      <c r="H55" s="12">
        <f>QUOTIENT(F55,50)</f>
        <v>16</v>
      </c>
    </row>
    <row r="56" spans="2:8" x14ac:dyDescent="0.25">
      <c r="B56" s="8" t="s">
        <v>63</v>
      </c>
      <c r="D56" s="9">
        <v>500</v>
      </c>
      <c r="E56" s="7">
        <f t="shared" si="0"/>
        <v>375</v>
      </c>
      <c r="F56" s="9">
        <v>400</v>
      </c>
      <c r="G56" s="10">
        <f>PRODUCT(F56,0.75)</f>
        <v>300</v>
      </c>
      <c r="H56" s="12">
        <f>QUOTIENT(F56,50)</f>
        <v>8</v>
      </c>
    </row>
    <row r="57" spans="2:8" x14ac:dyDescent="0.25">
      <c r="E57" s="7"/>
      <c r="H57" s="11"/>
    </row>
    <row r="58" spans="2:8" x14ac:dyDescent="0.25">
      <c r="B58" s="8" t="s">
        <v>68</v>
      </c>
      <c r="E58" s="7"/>
      <c r="H58" s="11"/>
    </row>
    <row r="59" spans="2:8" ht="30" x14ac:dyDescent="0.25">
      <c r="B59" s="8" t="s">
        <v>53</v>
      </c>
      <c r="D59" s="9">
        <v>700</v>
      </c>
      <c r="E59" s="7">
        <f t="shared" si="0"/>
        <v>525</v>
      </c>
      <c r="F59" s="9">
        <v>800</v>
      </c>
      <c r="G59" s="10">
        <f>PRODUCT(F59,0.75)</f>
        <v>600</v>
      </c>
      <c r="H59" s="12">
        <f>QUOTIENT(F59,50)</f>
        <v>16</v>
      </c>
    </row>
    <row r="60" spans="2:8" x14ac:dyDescent="0.25">
      <c r="B60" s="8" t="s">
        <v>54</v>
      </c>
      <c r="D60" s="9">
        <v>300</v>
      </c>
      <c r="E60" s="7">
        <f t="shared" si="0"/>
        <v>225</v>
      </c>
      <c r="F60" s="9">
        <v>400</v>
      </c>
      <c r="G60" s="10">
        <f>PRODUCT(F60,0.75)</f>
        <v>300</v>
      </c>
      <c r="H60" s="12">
        <f>QUOTIENT(F60,50)</f>
        <v>8</v>
      </c>
    </row>
    <row r="61" spans="2:8" x14ac:dyDescent="0.25">
      <c r="B61" s="8" t="s">
        <v>56</v>
      </c>
      <c r="D61" s="9">
        <v>1000</v>
      </c>
      <c r="E61" s="7">
        <f t="shared" si="0"/>
        <v>750</v>
      </c>
      <c r="F61" s="9">
        <v>800</v>
      </c>
      <c r="G61" s="10">
        <f>PRODUCT(F61,0.75)</f>
        <v>600</v>
      </c>
      <c r="H61" s="12">
        <f>QUOTIENT(F61,50)</f>
        <v>16</v>
      </c>
    </row>
    <row r="62" spans="2:8" x14ac:dyDescent="0.25">
      <c r="B62" s="8" t="s">
        <v>57</v>
      </c>
      <c r="E62" s="7"/>
      <c r="H62" s="11"/>
    </row>
    <row r="63" spans="2:8" x14ac:dyDescent="0.25">
      <c r="B63" s="8" t="s">
        <v>60</v>
      </c>
      <c r="D63" s="9">
        <v>3000</v>
      </c>
      <c r="E63" s="7">
        <f t="shared" si="0"/>
        <v>2250</v>
      </c>
      <c r="F63" s="9">
        <v>800</v>
      </c>
      <c r="G63" s="10">
        <f>PRODUCT(F63,0.75)</f>
        <v>600</v>
      </c>
      <c r="H63" s="12">
        <f>QUOTIENT(F63,50)</f>
        <v>16</v>
      </c>
    </row>
    <row r="64" spans="2:8" x14ac:dyDescent="0.25">
      <c r="B64" s="8" t="s">
        <v>63</v>
      </c>
      <c r="D64" s="9">
        <v>500</v>
      </c>
      <c r="E64" s="7">
        <f t="shared" si="0"/>
        <v>375</v>
      </c>
      <c r="F64" s="9">
        <v>400</v>
      </c>
      <c r="G64" s="10">
        <f>PRODUCT(F64,0.75)</f>
        <v>300</v>
      </c>
      <c r="H64" s="12">
        <f>QUOTIENT(F64,50)</f>
        <v>8</v>
      </c>
    </row>
    <row r="65" spans="2:8" x14ac:dyDescent="0.25">
      <c r="E65" s="7"/>
      <c r="H65" s="11"/>
    </row>
    <row r="66" spans="2:8" x14ac:dyDescent="0.25">
      <c r="B66" s="8" t="s">
        <v>69</v>
      </c>
      <c r="E66" s="7"/>
      <c r="H66" s="11"/>
    </row>
    <row r="67" spans="2:8" ht="30" x14ac:dyDescent="0.25">
      <c r="B67" s="8" t="s">
        <v>53</v>
      </c>
      <c r="D67" s="9">
        <v>700</v>
      </c>
      <c r="E67" s="7">
        <f t="shared" si="0"/>
        <v>525</v>
      </c>
      <c r="F67" s="9">
        <v>800</v>
      </c>
      <c r="G67" s="10">
        <f>PRODUCT(F67,0.75)</f>
        <v>600</v>
      </c>
      <c r="H67" s="12">
        <f>QUOTIENT(F67,50)</f>
        <v>16</v>
      </c>
    </row>
    <row r="68" spans="2:8" x14ac:dyDescent="0.25">
      <c r="B68" s="8" t="s">
        <v>54</v>
      </c>
      <c r="D68" s="9">
        <v>300</v>
      </c>
      <c r="E68" s="7">
        <f t="shared" si="0"/>
        <v>225</v>
      </c>
      <c r="F68" s="9">
        <v>400</v>
      </c>
      <c r="G68" s="10">
        <f>PRODUCT(F68,0.75)</f>
        <v>300</v>
      </c>
      <c r="H68" s="12">
        <f>QUOTIENT(F68,50)</f>
        <v>8</v>
      </c>
    </row>
    <row r="69" spans="2:8" x14ac:dyDescent="0.25">
      <c r="B69" s="8" t="s">
        <v>56</v>
      </c>
      <c r="D69" s="9">
        <v>1000</v>
      </c>
      <c r="E69" s="7">
        <f t="shared" ref="E69:E144" si="1">PRODUCT(D69,0.75)</f>
        <v>750</v>
      </c>
      <c r="F69" s="9">
        <v>800</v>
      </c>
      <c r="G69" s="10">
        <f>PRODUCT(F69,0.75)</f>
        <v>600</v>
      </c>
      <c r="H69" s="12">
        <f>QUOTIENT(F69,50)</f>
        <v>16</v>
      </c>
    </row>
    <row r="70" spans="2:8" x14ac:dyDescent="0.25">
      <c r="B70" s="8" t="s">
        <v>57</v>
      </c>
      <c r="E70" s="7"/>
      <c r="H70" s="11"/>
    </row>
    <row r="71" spans="2:8" x14ac:dyDescent="0.25">
      <c r="B71" s="8" t="s">
        <v>60</v>
      </c>
      <c r="D71" s="9">
        <v>3000</v>
      </c>
      <c r="E71" s="7">
        <f t="shared" si="1"/>
        <v>2250</v>
      </c>
      <c r="F71" s="9">
        <v>800</v>
      </c>
      <c r="G71" s="10">
        <f>PRODUCT(F71,0.75)</f>
        <v>600</v>
      </c>
      <c r="H71" s="12">
        <f>QUOTIENT(F71,50)</f>
        <v>16</v>
      </c>
    </row>
    <row r="72" spans="2:8" x14ac:dyDescent="0.25">
      <c r="B72" s="8" t="s">
        <v>63</v>
      </c>
      <c r="D72" s="9">
        <v>500</v>
      </c>
      <c r="E72" s="7">
        <f t="shared" si="1"/>
        <v>375</v>
      </c>
      <c r="F72" s="9">
        <v>400</v>
      </c>
      <c r="G72" s="10">
        <f>PRODUCT(F72,0.75)</f>
        <v>300</v>
      </c>
      <c r="H72" s="12">
        <f>QUOTIENT(F72,50)</f>
        <v>8</v>
      </c>
    </row>
    <row r="73" spans="2:8" x14ac:dyDescent="0.25">
      <c r="E73" s="7"/>
      <c r="H73" s="11"/>
    </row>
    <row r="74" spans="2:8" x14ac:dyDescent="0.25">
      <c r="B74" s="8" t="s">
        <v>70</v>
      </c>
      <c r="E74" s="7"/>
      <c r="H74" s="11"/>
    </row>
    <row r="75" spans="2:8" ht="30" x14ac:dyDescent="0.25">
      <c r="B75" s="8" t="s">
        <v>53</v>
      </c>
      <c r="D75" s="9">
        <v>700</v>
      </c>
      <c r="E75" s="7">
        <f t="shared" si="1"/>
        <v>525</v>
      </c>
      <c r="F75" s="9">
        <v>800</v>
      </c>
      <c r="G75" s="10">
        <f>PRODUCT(F75,0.75)</f>
        <v>600</v>
      </c>
      <c r="H75" s="12">
        <f>QUOTIENT(F75,50)</f>
        <v>16</v>
      </c>
    </row>
    <row r="76" spans="2:8" x14ac:dyDescent="0.25">
      <c r="B76" s="8" t="s">
        <v>54</v>
      </c>
      <c r="D76" s="9">
        <v>300</v>
      </c>
      <c r="E76" s="7">
        <f t="shared" si="1"/>
        <v>225</v>
      </c>
      <c r="F76" s="9">
        <v>400</v>
      </c>
      <c r="G76" s="10">
        <f>PRODUCT(F76,0.75)</f>
        <v>300</v>
      </c>
      <c r="H76" s="12">
        <f>QUOTIENT(F76,50)</f>
        <v>8</v>
      </c>
    </row>
    <row r="77" spans="2:8" x14ac:dyDescent="0.25">
      <c r="B77" s="8" t="s">
        <v>56</v>
      </c>
      <c r="D77" s="9">
        <v>1000</v>
      </c>
      <c r="E77" s="7">
        <f t="shared" si="1"/>
        <v>750</v>
      </c>
      <c r="F77" s="9">
        <v>800</v>
      </c>
      <c r="G77" s="10">
        <f>PRODUCT(F77,0.75)</f>
        <v>600</v>
      </c>
      <c r="H77" s="12">
        <f>QUOTIENT(F77,50)</f>
        <v>16</v>
      </c>
    </row>
    <row r="78" spans="2:8" x14ac:dyDescent="0.25">
      <c r="B78" s="8" t="s">
        <v>57</v>
      </c>
      <c r="E78" s="7"/>
      <c r="H78" s="11"/>
    </row>
    <row r="79" spans="2:8" x14ac:dyDescent="0.25">
      <c r="B79" s="8" t="s">
        <v>60</v>
      </c>
      <c r="D79" s="9">
        <v>3000</v>
      </c>
      <c r="E79" s="7">
        <f t="shared" si="1"/>
        <v>2250</v>
      </c>
      <c r="F79" s="9">
        <v>800</v>
      </c>
      <c r="G79" s="10">
        <f>PRODUCT(F79,0.75)</f>
        <v>600</v>
      </c>
      <c r="H79" s="12">
        <f>QUOTIENT(F79,50)</f>
        <v>16</v>
      </c>
    </row>
    <row r="80" spans="2:8" x14ac:dyDescent="0.25">
      <c r="B80" s="8" t="s">
        <v>63</v>
      </c>
      <c r="D80" s="9">
        <v>500</v>
      </c>
      <c r="E80" s="7">
        <f t="shared" si="1"/>
        <v>375</v>
      </c>
      <c r="F80" s="9">
        <v>400</v>
      </c>
      <c r="G80" s="10">
        <f>PRODUCT(F80,0.75)</f>
        <v>300</v>
      </c>
      <c r="H80" s="12">
        <f>QUOTIENT(F80,50)</f>
        <v>8</v>
      </c>
    </row>
    <row r="81" spans="2:9" x14ac:dyDescent="0.25">
      <c r="E81" s="7"/>
      <c r="H81" s="11"/>
    </row>
    <row r="82" spans="2:9" x14ac:dyDescent="0.25">
      <c r="B82" s="8" t="s">
        <v>70</v>
      </c>
      <c r="E82" s="7"/>
      <c r="H82" s="11"/>
    </row>
    <row r="83" spans="2:9" ht="30" x14ac:dyDescent="0.25">
      <c r="B83" s="8" t="s">
        <v>53</v>
      </c>
      <c r="D83" s="9">
        <v>700</v>
      </c>
      <c r="E83" s="7">
        <f t="shared" si="1"/>
        <v>525</v>
      </c>
      <c r="F83" s="9">
        <v>800</v>
      </c>
      <c r="G83" s="10">
        <f>PRODUCT(F83,0.75)</f>
        <v>600</v>
      </c>
      <c r="H83" s="12">
        <f>QUOTIENT(F83,50)</f>
        <v>16</v>
      </c>
    </row>
    <row r="84" spans="2:9" x14ac:dyDescent="0.25">
      <c r="B84" s="8" t="s">
        <v>54</v>
      </c>
      <c r="D84" s="9">
        <v>300</v>
      </c>
      <c r="E84" s="7">
        <f t="shared" si="1"/>
        <v>225</v>
      </c>
      <c r="F84" s="9">
        <v>400</v>
      </c>
      <c r="G84" s="10">
        <f>PRODUCT(F84,0.75)</f>
        <v>300</v>
      </c>
      <c r="H84" s="12">
        <f>QUOTIENT(F84,50)</f>
        <v>8</v>
      </c>
    </row>
    <row r="85" spans="2:9" x14ac:dyDescent="0.25">
      <c r="B85" s="8" t="s">
        <v>56</v>
      </c>
      <c r="D85" s="9">
        <v>1000</v>
      </c>
      <c r="E85" s="7">
        <f t="shared" si="1"/>
        <v>750</v>
      </c>
      <c r="F85" s="9">
        <v>800</v>
      </c>
      <c r="G85" s="10">
        <f>PRODUCT(F85,0.75)</f>
        <v>600</v>
      </c>
      <c r="H85" s="12">
        <f>QUOTIENT(F85,50)</f>
        <v>16</v>
      </c>
    </row>
    <row r="86" spans="2:9" x14ac:dyDescent="0.25">
      <c r="B86" s="8" t="s">
        <v>57</v>
      </c>
      <c r="E86" s="7"/>
      <c r="H86" s="11"/>
    </row>
    <row r="87" spans="2:9" x14ac:dyDescent="0.25">
      <c r="B87" s="8" t="s">
        <v>60</v>
      </c>
      <c r="D87" s="9">
        <v>3000</v>
      </c>
      <c r="E87" s="7">
        <f t="shared" si="1"/>
        <v>2250</v>
      </c>
      <c r="F87" s="9">
        <v>800</v>
      </c>
      <c r="G87" s="10">
        <f>PRODUCT(F87,0.75)</f>
        <v>600</v>
      </c>
      <c r="H87" s="12">
        <f>QUOTIENT(F87,50)</f>
        <v>16</v>
      </c>
    </row>
    <row r="88" spans="2:9" x14ac:dyDescent="0.25">
      <c r="B88" s="8" t="s">
        <v>63</v>
      </c>
      <c r="D88" s="9">
        <v>500</v>
      </c>
      <c r="E88" s="7">
        <f t="shared" si="1"/>
        <v>375</v>
      </c>
      <c r="F88" s="9">
        <v>400</v>
      </c>
      <c r="G88" s="10">
        <f>PRODUCT(F88,0.75)</f>
        <v>300</v>
      </c>
      <c r="H88" s="12">
        <f>QUOTIENT(F88,50)</f>
        <v>8</v>
      </c>
    </row>
    <row r="89" spans="2:9" x14ac:dyDescent="0.25">
      <c r="E89" s="7"/>
      <c r="H89" s="11"/>
    </row>
    <row r="90" spans="2:9" x14ac:dyDescent="0.25">
      <c r="B90" s="8" t="s">
        <v>72</v>
      </c>
      <c r="E90" s="7"/>
      <c r="H90" s="11"/>
    </row>
    <row r="91" spans="2:9" x14ac:dyDescent="0.25">
      <c r="B91" s="8" t="s">
        <v>73</v>
      </c>
      <c r="D91" s="9">
        <v>500</v>
      </c>
      <c r="E91" s="7">
        <f t="shared" si="1"/>
        <v>375</v>
      </c>
      <c r="F91" s="9">
        <v>400</v>
      </c>
      <c r="G91" s="10">
        <f>PRODUCT(F91,0.75)</f>
        <v>300</v>
      </c>
      <c r="H91" s="12">
        <f>QUOTIENT(F91,50)</f>
        <v>8</v>
      </c>
    </row>
    <row r="92" spans="2:9" x14ac:dyDescent="0.25">
      <c r="E92" s="7"/>
      <c r="H92" s="11"/>
    </row>
    <row r="93" spans="2:9" x14ac:dyDescent="0.25">
      <c r="B93" s="8" t="s">
        <v>81</v>
      </c>
      <c r="D93" s="9">
        <v>25000</v>
      </c>
      <c r="E93" s="7">
        <f t="shared" si="1"/>
        <v>18750</v>
      </c>
      <c r="F93" s="9">
        <v>2000</v>
      </c>
      <c r="G93" s="10">
        <f t="shared" ref="G93:G102" si="2">PRODUCT(F93,0.75)</f>
        <v>1500</v>
      </c>
      <c r="H93" s="12">
        <f t="shared" ref="H93:H117" si="3">QUOTIENT(F93,50)</f>
        <v>40</v>
      </c>
    </row>
    <row r="94" spans="2:9" x14ac:dyDescent="0.25">
      <c r="B94" s="8" t="s">
        <v>24</v>
      </c>
      <c r="C94" s="2"/>
      <c r="D94" s="10"/>
      <c r="E94" s="7"/>
      <c r="F94" s="9">
        <v>2345</v>
      </c>
      <c r="G94" s="10">
        <f t="shared" si="2"/>
        <v>1758.75</v>
      </c>
      <c r="H94" s="12">
        <f t="shared" si="3"/>
        <v>46</v>
      </c>
      <c r="I94" s="10"/>
    </row>
    <row r="95" spans="2:9" x14ac:dyDescent="0.25">
      <c r="B95" s="8" t="s">
        <v>82</v>
      </c>
      <c r="D95" s="9">
        <v>30000</v>
      </c>
      <c r="E95" s="7">
        <f t="shared" si="1"/>
        <v>22500</v>
      </c>
      <c r="F95" s="9">
        <v>2000</v>
      </c>
      <c r="G95" s="10">
        <f t="shared" si="2"/>
        <v>1500</v>
      </c>
      <c r="H95" s="12">
        <f t="shared" si="3"/>
        <v>40</v>
      </c>
    </row>
    <row r="96" spans="2:9" x14ac:dyDescent="0.25">
      <c r="B96" s="8" t="s">
        <v>87</v>
      </c>
      <c r="C96" s="2"/>
      <c r="D96" s="10"/>
      <c r="E96" s="7"/>
      <c r="F96" s="9">
        <v>3550</v>
      </c>
      <c r="G96" s="10">
        <f t="shared" si="2"/>
        <v>2662.5</v>
      </c>
      <c r="H96" s="12">
        <f t="shared" si="3"/>
        <v>71</v>
      </c>
    </row>
    <row r="97" spans="2:8" x14ac:dyDescent="0.25">
      <c r="B97" s="8" t="s">
        <v>83</v>
      </c>
      <c r="D97" s="9">
        <v>25000</v>
      </c>
      <c r="E97" s="7">
        <f t="shared" si="1"/>
        <v>18750</v>
      </c>
      <c r="F97" s="9">
        <v>2000</v>
      </c>
      <c r="G97" s="10">
        <f t="shared" si="2"/>
        <v>1500</v>
      </c>
      <c r="H97" s="12">
        <f t="shared" si="3"/>
        <v>40</v>
      </c>
    </row>
    <row r="98" spans="2:8" x14ac:dyDescent="0.25">
      <c r="B98" s="8" t="s">
        <v>24</v>
      </c>
      <c r="C98" s="2"/>
      <c r="D98" s="10"/>
      <c r="E98" s="7"/>
      <c r="F98" s="9">
        <v>2345</v>
      </c>
      <c r="G98" s="10">
        <f t="shared" si="2"/>
        <v>1758.75</v>
      </c>
      <c r="H98" s="12">
        <f t="shared" si="3"/>
        <v>46</v>
      </c>
    </row>
    <row r="99" spans="2:8" x14ac:dyDescent="0.25">
      <c r="B99" s="8" t="s">
        <v>84</v>
      </c>
      <c r="D99" s="9">
        <v>30000</v>
      </c>
      <c r="E99" s="7">
        <f t="shared" si="1"/>
        <v>22500</v>
      </c>
      <c r="F99" s="9">
        <v>2000</v>
      </c>
      <c r="G99" s="10">
        <f t="shared" si="2"/>
        <v>1500</v>
      </c>
      <c r="H99" s="12">
        <f t="shared" si="3"/>
        <v>40</v>
      </c>
    </row>
    <row r="100" spans="2:8" x14ac:dyDescent="0.25">
      <c r="B100" s="8" t="s">
        <v>87</v>
      </c>
      <c r="C100" s="2"/>
      <c r="D100" s="10"/>
      <c r="E100" s="7"/>
      <c r="F100" s="9">
        <v>3550</v>
      </c>
      <c r="G100" s="10">
        <f t="shared" si="2"/>
        <v>2662.5</v>
      </c>
      <c r="H100" s="12">
        <f t="shared" si="3"/>
        <v>71</v>
      </c>
    </row>
    <row r="101" spans="2:8" x14ac:dyDescent="0.25">
      <c r="B101" s="8" t="s">
        <v>85</v>
      </c>
      <c r="D101" s="9">
        <v>30000</v>
      </c>
      <c r="E101" s="7">
        <f t="shared" si="1"/>
        <v>22500</v>
      </c>
      <c r="F101" s="9">
        <v>3000</v>
      </c>
      <c r="G101" s="10">
        <f t="shared" si="2"/>
        <v>2250</v>
      </c>
      <c r="H101" s="12">
        <f t="shared" si="3"/>
        <v>60</v>
      </c>
    </row>
    <row r="102" spans="2:8" x14ac:dyDescent="0.25">
      <c r="B102" s="8" t="s">
        <v>87</v>
      </c>
      <c r="C102" s="2"/>
      <c r="D102" s="10"/>
      <c r="E102" s="7"/>
      <c r="F102" s="9">
        <v>3550</v>
      </c>
      <c r="G102" s="10">
        <f t="shared" si="2"/>
        <v>2662.5</v>
      </c>
      <c r="H102" s="12">
        <f t="shared" si="3"/>
        <v>71</v>
      </c>
    </row>
    <row r="103" spans="2:8" x14ac:dyDescent="0.25">
      <c r="B103" s="8" t="s">
        <v>86</v>
      </c>
      <c r="D103" s="9">
        <v>30000</v>
      </c>
      <c r="E103" s="7">
        <f t="shared" si="1"/>
        <v>22500</v>
      </c>
      <c r="H103" s="12">
        <f t="shared" si="3"/>
        <v>0</v>
      </c>
    </row>
    <row r="104" spans="2:8" x14ac:dyDescent="0.25">
      <c r="B104" s="8" t="s">
        <v>88</v>
      </c>
      <c r="E104" s="7"/>
      <c r="F104" s="9">
        <v>1984</v>
      </c>
      <c r="G104" s="10">
        <f t="shared" ref="G104:G117" si="4">PRODUCT(F104,0.75)</f>
        <v>1488</v>
      </c>
      <c r="H104" s="12">
        <f t="shared" si="3"/>
        <v>39</v>
      </c>
    </row>
    <row r="105" spans="2:8" x14ac:dyDescent="0.25">
      <c r="B105" s="8" t="s">
        <v>89</v>
      </c>
      <c r="E105" s="7"/>
      <c r="F105" s="9">
        <v>1984</v>
      </c>
      <c r="G105" s="10">
        <f t="shared" si="4"/>
        <v>1488</v>
      </c>
      <c r="H105" s="12">
        <f t="shared" si="3"/>
        <v>39</v>
      </c>
    </row>
    <row r="106" spans="2:8" x14ac:dyDescent="0.25">
      <c r="B106" s="8" t="s">
        <v>90</v>
      </c>
      <c r="D106" s="9">
        <v>30000</v>
      </c>
      <c r="E106" s="7">
        <f t="shared" si="1"/>
        <v>22500</v>
      </c>
      <c r="F106" s="9">
        <v>2000</v>
      </c>
      <c r="G106" s="10">
        <f t="shared" si="4"/>
        <v>1500</v>
      </c>
      <c r="H106" s="12">
        <f t="shared" si="3"/>
        <v>40</v>
      </c>
    </row>
    <row r="107" spans="2:8" x14ac:dyDescent="0.25">
      <c r="B107" s="8" t="s">
        <v>87</v>
      </c>
      <c r="C107" s="2"/>
      <c r="D107" s="10"/>
      <c r="E107" s="7"/>
      <c r="F107" s="9">
        <v>3550</v>
      </c>
      <c r="G107" s="10">
        <f t="shared" si="4"/>
        <v>2662.5</v>
      </c>
      <c r="H107" s="12">
        <f t="shared" si="3"/>
        <v>71</v>
      </c>
    </row>
    <row r="108" spans="2:8" x14ac:dyDescent="0.25">
      <c r="B108" s="8" t="s">
        <v>91</v>
      </c>
      <c r="D108" s="9">
        <v>30000</v>
      </c>
      <c r="E108" s="7">
        <f t="shared" si="1"/>
        <v>22500</v>
      </c>
      <c r="F108" s="9">
        <v>2000</v>
      </c>
      <c r="G108" s="10">
        <f t="shared" si="4"/>
        <v>1500</v>
      </c>
      <c r="H108" s="12">
        <f t="shared" si="3"/>
        <v>40</v>
      </c>
    </row>
    <row r="109" spans="2:8" x14ac:dyDescent="0.25">
      <c r="B109" s="8" t="s">
        <v>87</v>
      </c>
      <c r="C109" s="2"/>
      <c r="D109" s="10"/>
      <c r="E109" s="7"/>
      <c r="F109" s="9">
        <v>3550</v>
      </c>
      <c r="G109" s="10">
        <f t="shared" si="4"/>
        <v>2662.5</v>
      </c>
      <c r="H109" s="12">
        <f t="shared" si="3"/>
        <v>71</v>
      </c>
    </row>
    <row r="110" spans="2:8" x14ac:dyDescent="0.25">
      <c r="B110" s="8" t="s">
        <v>92</v>
      </c>
      <c r="D110" s="9">
        <v>25000</v>
      </c>
      <c r="E110" s="7">
        <f t="shared" si="1"/>
        <v>18750</v>
      </c>
      <c r="F110" s="9">
        <v>2000</v>
      </c>
      <c r="G110" s="10">
        <f t="shared" si="4"/>
        <v>1500</v>
      </c>
      <c r="H110" s="12">
        <f t="shared" si="3"/>
        <v>40</v>
      </c>
    </row>
    <row r="111" spans="2:8" x14ac:dyDescent="0.25">
      <c r="B111" s="8" t="s">
        <v>24</v>
      </c>
      <c r="C111" s="2"/>
      <c r="D111" s="10"/>
      <c r="E111" s="7"/>
      <c r="F111" s="9">
        <v>2345</v>
      </c>
      <c r="G111" s="10">
        <f t="shared" si="4"/>
        <v>1758.75</v>
      </c>
      <c r="H111" s="12">
        <f t="shared" si="3"/>
        <v>46</v>
      </c>
    </row>
    <row r="112" spans="2:8" x14ac:dyDescent="0.25">
      <c r="B112" s="8" t="s">
        <v>93</v>
      </c>
      <c r="D112" s="9">
        <v>30000</v>
      </c>
      <c r="E112" s="7">
        <f t="shared" si="1"/>
        <v>22500</v>
      </c>
      <c r="F112" s="9">
        <v>2000</v>
      </c>
      <c r="G112" s="10">
        <f t="shared" si="4"/>
        <v>1500</v>
      </c>
      <c r="H112" s="12">
        <f t="shared" si="3"/>
        <v>40</v>
      </c>
    </row>
    <row r="113" spans="1:9" x14ac:dyDescent="0.25">
      <c r="B113" s="8" t="s">
        <v>87</v>
      </c>
      <c r="C113" s="2"/>
      <c r="D113" s="10"/>
      <c r="E113" s="7"/>
      <c r="F113" s="9">
        <v>3550</v>
      </c>
      <c r="G113" s="10">
        <f t="shared" si="4"/>
        <v>2662.5</v>
      </c>
      <c r="H113" s="12">
        <f t="shared" si="3"/>
        <v>71</v>
      </c>
    </row>
    <row r="114" spans="1:9" ht="30" x14ac:dyDescent="0.25">
      <c r="B114" s="8" t="s">
        <v>94</v>
      </c>
      <c r="D114" s="9">
        <v>30000</v>
      </c>
      <c r="E114" s="7">
        <f t="shared" si="1"/>
        <v>22500</v>
      </c>
      <c r="F114" s="9">
        <v>2000</v>
      </c>
      <c r="G114" s="10">
        <f t="shared" si="4"/>
        <v>1500</v>
      </c>
      <c r="H114" s="12">
        <f t="shared" si="3"/>
        <v>40</v>
      </c>
    </row>
    <row r="115" spans="1:9" x14ac:dyDescent="0.25">
      <c r="B115" s="8" t="s">
        <v>87</v>
      </c>
      <c r="C115" s="2"/>
      <c r="D115" s="10"/>
      <c r="E115" s="7"/>
      <c r="F115" s="9">
        <v>3550</v>
      </c>
      <c r="G115" s="10">
        <f t="shared" si="4"/>
        <v>2662.5</v>
      </c>
      <c r="H115" s="12">
        <f t="shared" si="3"/>
        <v>71</v>
      </c>
    </row>
    <row r="116" spans="1:9" x14ac:dyDescent="0.25">
      <c r="B116" s="8" t="s">
        <v>95</v>
      </c>
      <c r="D116" s="10">
        <v>18000</v>
      </c>
      <c r="E116" s="7">
        <f t="shared" si="1"/>
        <v>13500</v>
      </c>
      <c r="F116" s="10">
        <v>2000</v>
      </c>
      <c r="G116" s="10">
        <f t="shared" si="4"/>
        <v>1500</v>
      </c>
      <c r="H116" s="12">
        <f t="shared" si="3"/>
        <v>40</v>
      </c>
    </row>
    <row r="117" spans="1:9" x14ac:dyDescent="0.25">
      <c r="B117" s="8" t="s">
        <v>24</v>
      </c>
      <c r="C117" s="2"/>
      <c r="D117" s="10"/>
      <c r="E117" s="7"/>
      <c r="F117" s="9">
        <v>2345</v>
      </c>
      <c r="G117" s="10">
        <f t="shared" si="4"/>
        <v>1758.75</v>
      </c>
      <c r="H117" s="12">
        <f t="shared" si="3"/>
        <v>46</v>
      </c>
    </row>
    <row r="118" spans="1:9" x14ac:dyDescent="0.25">
      <c r="C118" s="2"/>
      <c r="D118" s="10"/>
      <c r="E118" s="7"/>
      <c r="H118" s="12"/>
    </row>
    <row r="119" spans="1:9" x14ac:dyDescent="0.25">
      <c r="A119" t="s">
        <v>178</v>
      </c>
      <c r="E119" s="7"/>
      <c r="H119" s="11"/>
    </row>
    <row r="120" spans="1:9" x14ac:dyDescent="0.25">
      <c r="B120" s="8" t="s">
        <v>152</v>
      </c>
      <c r="D120" s="10">
        <v>20000</v>
      </c>
      <c r="E120" s="7">
        <f t="shared" ref="E120" si="5">PRODUCT(D120,0.75)</f>
        <v>15000</v>
      </c>
      <c r="F120" s="10">
        <v>2000</v>
      </c>
      <c r="G120" s="10">
        <f t="shared" ref="G120" si="6">PRODUCT(F120,0.75)</f>
        <v>1500</v>
      </c>
      <c r="H120" s="12">
        <f>QUOTIENT(F120,50)</f>
        <v>40</v>
      </c>
      <c r="I120" s="10"/>
    </row>
    <row r="121" spans="1:9" x14ac:dyDescent="0.25">
      <c r="B121" s="8" t="s">
        <v>5</v>
      </c>
      <c r="D121" s="10"/>
      <c r="E121" s="7"/>
      <c r="F121" s="10"/>
      <c r="G121" s="10"/>
      <c r="H121" s="12"/>
      <c r="I121" s="10"/>
    </row>
    <row r="122" spans="1:9" x14ac:dyDescent="0.25">
      <c r="B122" s="8" t="s">
        <v>6</v>
      </c>
      <c r="D122" s="10"/>
      <c r="E122" s="7"/>
      <c r="F122" s="10"/>
      <c r="G122" s="10"/>
      <c r="H122" s="12"/>
      <c r="I122" s="10"/>
    </row>
    <row r="123" spans="1:9" x14ac:dyDescent="0.25">
      <c r="B123" s="8" t="s">
        <v>74</v>
      </c>
      <c r="D123" s="9">
        <v>1000</v>
      </c>
      <c r="E123" s="7">
        <f t="shared" ref="E123:E124" si="7">PRODUCT(D123,0.75)</f>
        <v>750</v>
      </c>
      <c r="F123" s="9">
        <v>800</v>
      </c>
      <c r="G123" s="10">
        <f t="shared" ref="G123:G125" si="8">PRODUCT(F123,0.75)</f>
        <v>600</v>
      </c>
      <c r="H123" s="12">
        <f>QUOTIENT(F123,50)</f>
        <v>16</v>
      </c>
    </row>
    <row r="124" spans="1:9" ht="30" x14ac:dyDescent="0.25">
      <c r="B124" s="8" t="s">
        <v>105</v>
      </c>
      <c r="D124" s="10">
        <v>18000</v>
      </c>
      <c r="E124" s="7">
        <f t="shared" si="7"/>
        <v>13500</v>
      </c>
      <c r="F124" s="10">
        <v>1700</v>
      </c>
      <c r="G124" s="10">
        <f t="shared" si="8"/>
        <v>1275</v>
      </c>
      <c r="H124" s="12">
        <f>QUOTIENT(F124,50)</f>
        <v>34</v>
      </c>
    </row>
    <row r="125" spans="1:9" x14ac:dyDescent="0.25">
      <c r="B125" s="8" t="s">
        <v>25</v>
      </c>
      <c r="C125" s="2"/>
      <c r="D125" s="10"/>
      <c r="E125" s="7"/>
      <c r="F125" s="10">
        <v>2117</v>
      </c>
      <c r="G125" s="10">
        <f t="shared" si="8"/>
        <v>1587.75</v>
      </c>
      <c r="H125" s="12">
        <f>QUOTIENT(F125,50)</f>
        <v>42</v>
      </c>
    </row>
    <row r="126" spans="1:9" x14ac:dyDescent="0.25">
      <c r="C126" s="2"/>
      <c r="D126" s="10"/>
      <c r="E126" s="7"/>
      <c r="F126" s="10"/>
      <c r="G126" s="10"/>
      <c r="H126" s="12"/>
    </row>
    <row r="127" spans="1:9" x14ac:dyDescent="0.25">
      <c r="A127" s="17" t="s">
        <v>181</v>
      </c>
      <c r="B127" s="18"/>
      <c r="C127" s="19">
        <f>SUM(C128:C130)</f>
        <v>542040</v>
      </c>
      <c r="D127" s="10"/>
      <c r="E127" s="7"/>
      <c r="F127" s="10"/>
      <c r="G127" s="10"/>
      <c r="H127" s="12"/>
    </row>
    <row r="128" spans="1:9" x14ac:dyDescent="0.25">
      <c r="A128" s="17"/>
      <c r="B128" s="18" t="s">
        <v>183</v>
      </c>
      <c r="C128" s="19">
        <f>SUM(I4:I125)</f>
        <v>56000</v>
      </c>
      <c r="D128" s="10"/>
      <c r="E128" s="7"/>
      <c r="F128" s="10"/>
      <c r="G128" s="10"/>
      <c r="H128" s="12"/>
    </row>
    <row r="129" spans="1:9" x14ac:dyDescent="0.25">
      <c r="A129" s="17"/>
      <c r="B129" s="18" t="s">
        <v>182</v>
      </c>
      <c r="C129" s="19">
        <f>SUM(E4:E125)</f>
        <v>381825</v>
      </c>
      <c r="D129" s="10"/>
      <c r="E129" s="7"/>
      <c r="F129" s="10"/>
      <c r="G129" s="10"/>
      <c r="H129" s="12"/>
    </row>
    <row r="130" spans="1:9" x14ac:dyDescent="0.25">
      <c r="A130" s="17"/>
      <c r="B130" s="18" t="s">
        <v>184</v>
      </c>
      <c r="C130" s="19">
        <f>SUM(F4:F125)</f>
        <v>104215</v>
      </c>
      <c r="D130" s="10"/>
      <c r="E130" s="7"/>
      <c r="F130" s="10"/>
      <c r="G130" s="10"/>
      <c r="H130" s="12"/>
    </row>
    <row r="131" spans="1:9" x14ac:dyDescent="0.25">
      <c r="E131" s="7"/>
      <c r="H131" s="11"/>
    </row>
    <row r="132" spans="1:9" x14ac:dyDescent="0.25">
      <c r="A132" t="s">
        <v>71</v>
      </c>
      <c r="E132" s="7"/>
      <c r="H132" s="11"/>
    </row>
    <row r="133" spans="1:9" x14ac:dyDescent="0.25">
      <c r="B133" s="8" t="s">
        <v>152</v>
      </c>
      <c r="D133" s="10">
        <v>40000</v>
      </c>
      <c r="E133" s="7">
        <f t="shared" si="1"/>
        <v>30000</v>
      </c>
      <c r="F133" s="10">
        <v>2000</v>
      </c>
      <c r="G133" s="10">
        <f t="shared" ref="G133" si="9">PRODUCT(F133,0.75)</f>
        <v>1500</v>
      </c>
      <c r="H133" s="12">
        <f>QUOTIENT(F133,50)</f>
        <v>40</v>
      </c>
      <c r="I133" s="10">
        <v>12000</v>
      </c>
    </row>
    <row r="134" spans="1:9" x14ac:dyDescent="0.25">
      <c r="B134" s="8" t="s">
        <v>5</v>
      </c>
      <c r="D134" s="10"/>
      <c r="E134" s="7"/>
      <c r="F134" s="10"/>
      <c r="G134" s="10"/>
      <c r="H134" s="12"/>
      <c r="I134" s="10">
        <v>15000</v>
      </c>
    </row>
    <row r="135" spans="1:9" x14ac:dyDescent="0.25">
      <c r="B135" s="8" t="s">
        <v>6</v>
      </c>
      <c r="D135" s="10"/>
      <c r="E135" s="7"/>
      <c r="F135" s="10"/>
      <c r="G135" s="10"/>
      <c r="H135" s="12"/>
      <c r="I135" s="10">
        <v>12000</v>
      </c>
    </row>
    <row r="136" spans="1:9" x14ac:dyDescent="0.25">
      <c r="B136" s="8" t="s">
        <v>61</v>
      </c>
      <c r="E136" s="7"/>
      <c r="H136" s="11"/>
    </row>
    <row r="137" spans="1:9" ht="30" x14ac:dyDescent="0.25">
      <c r="B137" s="8" t="s">
        <v>53</v>
      </c>
      <c r="D137" s="9">
        <v>700</v>
      </c>
      <c r="E137" s="7">
        <f t="shared" si="1"/>
        <v>525</v>
      </c>
      <c r="F137" s="9">
        <v>800</v>
      </c>
      <c r="G137" s="10">
        <f t="shared" ref="G137:G139" si="10">PRODUCT(F137,0.75)</f>
        <v>600</v>
      </c>
      <c r="H137" s="12">
        <f>QUOTIENT(F137,50)</f>
        <v>16</v>
      </c>
    </row>
    <row r="138" spans="1:9" x14ac:dyDescent="0.25">
      <c r="B138" s="8" t="s">
        <v>54</v>
      </c>
      <c r="D138" s="9">
        <v>300</v>
      </c>
      <c r="E138" s="7">
        <f t="shared" si="1"/>
        <v>225</v>
      </c>
      <c r="F138" s="9">
        <v>400</v>
      </c>
      <c r="G138" s="10">
        <f t="shared" si="10"/>
        <v>300</v>
      </c>
      <c r="H138" s="12">
        <f>QUOTIENT(F138,50)</f>
        <v>8</v>
      </c>
    </row>
    <row r="139" spans="1:9" ht="30" x14ac:dyDescent="0.25">
      <c r="B139" s="8" t="s">
        <v>55</v>
      </c>
      <c r="D139" s="9">
        <v>100</v>
      </c>
      <c r="E139" s="7">
        <f t="shared" si="1"/>
        <v>75</v>
      </c>
      <c r="F139" s="9">
        <v>400</v>
      </c>
      <c r="G139" s="10">
        <f t="shared" si="10"/>
        <v>300</v>
      </c>
      <c r="H139" s="12">
        <f>QUOTIENT(F139,50)</f>
        <v>8</v>
      </c>
    </row>
    <row r="140" spans="1:9" x14ac:dyDescent="0.25">
      <c r="B140" s="8" t="s">
        <v>57</v>
      </c>
      <c r="E140" s="7"/>
      <c r="H140" s="11"/>
    </row>
    <row r="141" spans="1:9" ht="30" x14ac:dyDescent="0.25">
      <c r="B141" s="8" t="s">
        <v>58</v>
      </c>
      <c r="D141" s="9">
        <v>500</v>
      </c>
      <c r="E141" s="7">
        <f t="shared" si="1"/>
        <v>375</v>
      </c>
      <c r="F141" s="9">
        <v>400</v>
      </c>
      <c r="G141" s="10">
        <f t="shared" ref="G141:G144" si="11">PRODUCT(F141,0.75)</f>
        <v>300</v>
      </c>
      <c r="H141" s="12">
        <f>QUOTIENT(F141,50)</f>
        <v>8</v>
      </c>
    </row>
    <row r="142" spans="1:9" ht="30" x14ac:dyDescent="0.25">
      <c r="B142" s="8" t="s">
        <v>59</v>
      </c>
      <c r="D142" s="9">
        <v>4000</v>
      </c>
      <c r="E142" s="7">
        <f t="shared" si="1"/>
        <v>3000</v>
      </c>
      <c r="F142" s="9">
        <v>800</v>
      </c>
      <c r="G142" s="10">
        <f t="shared" si="11"/>
        <v>600</v>
      </c>
      <c r="H142" s="12">
        <f>QUOTIENT(F142,50)</f>
        <v>16</v>
      </c>
    </row>
    <row r="143" spans="1:9" x14ac:dyDescent="0.25">
      <c r="B143" s="8" t="s">
        <v>60</v>
      </c>
      <c r="D143" s="9">
        <v>3000</v>
      </c>
      <c r="E143" s="7">
        <f t="shared" si="1"/>
        <v>2250</v>
      </c>
      <c r="F143" s="9">
        <v>800</v>
      </c>
      <c r="G143" s="10">
        <f t="shared" si="11"/>
        <v>600</v>
      </c>
      <c r="H143" s="12">
        <f>QUOTIENT(F143,50)</f>
        <v>16</v>
      </c>
    </row>
    <row r="144" spans="1:9" x14ac:dyDescent="0.25">
      <c r="B144" s="8" t="s">
        <v>63</v>
      </c>
      <c r="D144" s="9">
        <v>500</v>
      </c>
      <c r="E144" s="7">
        <f t="shared" si="1"/>
        <v>375</v>
      </c>
      <c r="F144" s="9">
        <v>400</v>
      </c>
      <c r="G144" s="10">
        <f t="shared" si="11"/>
        <v>300</v>
      </c>
      <c r="H144" s="12">
        <f>QUOTIENT(F144,50)</f>
        <v>8</v>
      </c>
    </row>
    <row r="145" spans="2:8" x14ac:dyDescent="0.25">
      <c r="E145" s="7"/>
      <c r="H145" s="11"/>
    </row>
    <row r="146" spans="2:8" x14ac:dyDescent="0.25">
      <c r="B146" s="8" t="s">
        <v>62</v>
      </c>
      <c r="E146" s="7"/>
      <c r="H146" s="11"/>
    </row>
    <row r="147" spans="2:8" ht="30" x14ac:dyDescent="0.25">
      <c r="B147" s="8" t="s">
        <v>53</v>
      </c>
      <c r="D147" s="9">
        <v>700</v>
      </c>
      <c r="E147" s="7">
        <f t="shared" ref="E147:E217" si="12">PRODUCT(D147,0.75)</f>
        <v>525</v>
      </c>
      <c r="F147" s="9">
        <v>800</v>
      </c>
      <c r="G147" s="10">
        <f t="shared" ref="G147:G149" si="13">PRODUCT(F147,0.75)</f>
        <v>600</v>
      </c>
      <c r="H147" s="12">
        <f>QUOTIENT(F147,50)</f>
        <v>16</v>
      </c>
    </row>
    <row r="148" spans="2:8" x14ac:dyDescent="0.25">
      <c r="B148" s="8" t="s">
        <v>54</v>
      </c>
      <c r="D148" s="9">
        <v>300</v>
      </c>
      <c r="E148" s="7">
        <f t="shared" si="12"/>
        <v>225</v>
      </c>
      <c r="F148" s="9">
        <v>400</v>
      </c>
      <c r="G148" s="10">
        <f t="shared" si="13"/>
        <v>300</v>
      </c>
      <c r="H148" s="12">
        <f>QUOTIENT(F148,50)</f>
        <v>8</v>
      </c>
    </row>
    <row r="149" spans="2:8" x14ac:dyDescent="0.25">
      <c r="B149" s="8" t="s">
        <v>56</v>
      </c>
      <c r="D149" s="9">
        <v>1000</v>
      </c>
      <c r="E149" s="7">
        <f t="shared" si="12"/>
        <v>750</v>
      </c>
      <c r="F149" s="9">
        <v>800</v>
      </c>
      <c r="G149" s="10">
        <f t="shared" si="13"/>
        <v>600</v>
      </c>
      <c r="H149" s="12">
        <f>QUOTIENT(F149,50)</f>
        <v>16</v>
      </c>
    </row>
    <row r="150" spans="2:8" x14ac:dyDescent="0.25">
      <c r="B150" s="8" t="s">
        <v>57</v>
      </c>
      <c r="E150" s="7"/>
      <c r="H150" s="11"/>
    </row>
    <row r="151" spans="2:8" x14ac:dyDescent="0.25">
      <c r="B151" s="8" t="s">
        <v>60</v>
      </c>
      <c r="D151" s="9">
        <v>3000</v>
      </c>
      <c r="E151" s="7">
        <f t="shared" si="12"/>
        <v>2250</v>
      </c>
      <c r="F151" s="9">
        <v>800</v>
      </c>
      <c r="G151" s="10">
        <f t="shared" ref="G151:G152" si="14">PRODUCT(F151,0.75)</f>
        <v>600</v>
      </c>
      <c r="H151" s="12">
        <f>QUOTIENT(F151,50)</f>
        <v>16</v>
      </c>
    </row>
    <row r="152" spans="2:8" x14ac:dyDescent="0.25">
      <c r="B152" s="8" t="s">
        <v>63</v>
      </c>
      <c r="D152" s="9">
        <v>500</v>
      </c>
      <c r="E152" s="7">
        <f t="shared" si="12"/>
        <v>375</v>
      </c>
      <c r="F152" s="9">
        <v>400</v>
      </c>
      <c r="G152" s="10">
        <f t="shared" si="14"/>
        <v>300</v>
      </c>
      <c r="H152" s="12">
        <f>QUOTIENT(F152,50)</f>
        <v>8</v>
      </c>
    </row>
    <row r="153" spans="2:8" x14ac:dyDescent="0.25">
      <c r="E153" s="7"/>
      <c r="H153" s="11"/>
    </row>
    <row r="154" spans="2:8" x14ac:dyDescent="0.25">
      <c r="B154" s="8" t="s">
        <v>64</v>
      </c>
      <c r="E154" s="7"/>
      <c r="H154" s="11"/>
    </row>
    <row r="155" spans="2:8" ht="30" x14ac:dyDescent="0.25">
      <c r="B155" s="8" t="s">
        <v>53</v>
      </c>
      <c r="D155" s="9">
        <v>700</v>
      </c>
      <c r="E155" s="7">
        <f t="shared" si="12"/>
        <v>525</v>
      </c>
      <c r="F155" s="9">
        <v>800</v>
      </c>
      <c r="G155" s="10">
        <f t="shared" ref="G155:G157" si="15">PRODUCT(F155,0.75)</f>
        <v>600</v>
      </c>
      <c r="H155" s="12">
        <f>QUOTIENT(F155,50)</f>
        <v>16</v>
      </c>
    </row>
    <row r="156" spans="2:8" x14ac:dyDescent="0.25">
      <c r="B156" s="8" t="s">
        <v>54</v>
      </c>
      <c r="D156" s="9">
        <v>300</v>
      </c>
      <c r="E156" s="7">
        <f t="shared" si="12"/>
        <v>225</v>
      </c>
      <c r="F156" s="9">
        <v>400</v>
      </c>
      <c r="G156" s="10">
        <f t="shared" si="15"/>
        <v>300</v>
      </c>
      <c r="H156" s="12">
        <f>QUOTIENT(F156,50)</f>
        <v>8</v>
      </c>
    </row>
    <row r="157" spans="2:8" x14ac:dyDescent="0.25">
      <c r="B157" s="8" t="s">
        <v>56</v>
      </c>
      <c r="D157" s="9">
        <v>1000</v>
      </c>
      <c r="E157" s="7">
        <f t="shared" si="12"/>
        <v>750</v>
      </c>
      <c r="F157" s="9">
        <v>800</v>
      </c>
      <c r="G157" s="10">
        <f t="shared" si="15"/>
        <v>600</v>
      </c>
      <c r="H157" s="12">
        <f>QUOTIENT(F157,50)</f>
        <v>16</v>
      </c>
    </row>
    <row r="158" spans="2:8" x14ac:dyDescent="0.25">
      <c r="B158" s="8" t="s">
        <v>57</v>
      </c>
      <c r="E158" s="7"/>
      <c r="H158" s="11"/>
    </row>
    <row r="159" spans="2:8" x14ac:dyDescent="0.25">
      <c r="B159" s="8" t="s">
        <v>60</v>
      </c>
      <c r="D159" s="9">
        <v>3000</v>
      </c>
      <c r="E159" s="7">
        <f t="shared" si="12"/>
        <v>2250</v>
      </c>
      <c r="F159" s="9">
        <v>800</v>
      </c>
      <c r="G159" s="10">
        <f t="shared" ref="G159:G161" si="16">PRODUCT(F159,0.75)</f>
        <v>600</v>
      </c>
      <c r="H159" s="12">
        <f>QUOTIENT(F159,50)</f>
        <v>16</v>
      </c>
    </row>
    <row r="160" spans="2:8" x14ac:dyDescent="0.25">
      <c r="B160" s="8" t="s">
        <v>63</v>
      </c>
      <c r="D160" s="9">
        <v>500</v>
      </c>
      <c r="E160" s="7">
        <f t="shared" si="12"/>
        <v>375</v>
      </c>
      <c r="F160" s="9">
        <v>400</v>
      </c>
      <c r="G160" s="10">
        <f t="shared" si="16"/>
        <v>300</v>
      </c>
      <c r="H160" s="12">
        <f>QUOTIENT(F160,50)</f>
        <v>8</v>
      </c>
    </row>
    <row r="161" spans="2:8" x14ac:dyDescent="0.25">
      <c r="E161" s="7"/>
      <c r="G161" s="10">
        <f t="shared" si="16"/>
        <v>0.75</v>
      </c>
      <c r="H161" s="11"/>
    </row>
    <row r="162" spans="2:8" x14ac:dyDescent="0.25">
      <c r="B162" s="8" t="s">
        <v>65</v>
      </c>
      <c r="E162" s="7"/>
      <c r="H162" s="11"/>
    </row>
    <row r="163" spans="2:8" ht="30" x14ac:dyDescent="0.25">
      <c r="B163" s="8" t="s">
        <v>53</v>
      </c>
      <c r="D163" s="9">
        <v>700</v>
      </c>
      <c r="E163" s="7">
        <f t="shared" si="12"/>
        <v>525</v>
      </c>
      <c r="F163" s="9">
        <v>800</v>
      </c>
      <c r="G163" s="10">
        <f t="shared" ref="G163:G165" si="17">PRODUCT(F163,0.75)</f>
        <v>600</v>
      </c>
      <c r="H163" s="12">
        <f>QUOTIENT(F163,50)</f>
        <v>16</v>
      </c>
    </row>
    <row r="164" spans="2:8" x14ac:dyDescent="0.25">
      <c r="B164" s="8" t="s">
        <v>54</v>
      </c>
      <c r="D164" s="9">
        <v>300</v>
      </c>
      <c r="E164" s="7">
        <f t="shared" si="12"/>
        <v>225</v>
      </c>
      <c r="F164" s="9">
        <v>400</v>
      </c>
      <c r="G164" s="10">
        <f t="shared" si="17"/>
        <v>300</v>
      </c>
      <c r="H164" s="12">
        <f>QUOTIENT(F164,50)</f>
        <v>8</v>
      </c>
    </row>
    <row r="165" spans="2:8" x14ac:dyDescent="0.25">
      <c r="B165" s="8" t="s">
        <v>56</v>
      </c>
      <c r="D165" s="9">
        <v>1000</v>
      </c>
      <c r="E165" s="7">
        <f t="shared" si="12"/>
        <v>750</v>
      </c>
      <c r="F165" s="9">
        <v>800</v>
      </c>
      <c r="G165" s="10">
        <f t="shared" si="17"/>
        <v>600</v>
      </c>
      <c r="H165" s="12">
        <f>QUOTIENT(F165,50)</f>
        <v>16</v>
      </c>
    </row>
    <row r="166" spans="2:8" x14ac:dyDescent="0.25">
      <c r="B166" s="8" t="s">
        <v>57</v>
      </c>
      <c r="E166" s="7"/>
      <c r="H166" s="11"/>
    </row>
    <row r="167" spans="2:8" x14ac:dyDescent="0.25">
      <c r="B167" s="8" t="s">
        <v>60</v>
      </c>
      <c r="D167" s="9">
        <v>3000</v>
      </c>
      <c r="E167" s="7">
        <f t="shared" si="12"/>
        <v>2250</v>
      </c>
      <c r="F167" s="9">
        <v>800</v>
      </c>
      <c r="G167" s="10">
        <f t="shared" ref="G167:G169" si="18">PRODUCT(F167,0.75)</f>
        <v>600</v>
      </c>
      <c r="H167" s="12">
        <f>QUOTIENT(F167,50)</f>
        <v>16</v>
      </c>
    </row>
    <row r="168" spans="2:8" x14ac:dyDescent="0.25">
      <c r="B168" s="8" t="s">
        <v>63</v>
      </c>
      <c r="D168" s="9">
        <v>500</v>
      </c>
      <c r="E168" s="7">
        <f t="shared" si="12"/>
        <v>375</v>
      </c>
      <c r="F168" s="9">
        <v>400</v>
      </c>
      <c r="G168" s="10">
        <f t="shared" si="18"/>
        <v>300</v>
      </c>
      <c r="H168" s="12">
        <f>QUOTIENT(F168,50)</f>
        <v>8</v>
      </c>
    </row>
    <row r="169" spans="2:8" x14ac:dyDescent="0.25">
      <c r="E169" s="7"/>
      <c r="G169" s="10">
        <f t="shared" si="18"/>
        <v>0.75</v>
      </c>
      <c r="H169" s="11"/>
    </row>
    <row r="170" spans="2:8" x14ac:dyDescent="0.25">
      <c r="B170" s="8" t="s">
        <v>66</v>
      </c>
      <c r="E170" s="7"/>
      <c r="H170" s="11"/>
    </row>
    <row r="171" spans="2:8" x14ac:dyDescent="0.25">
      <c r="B171" s="8" t="s">
        <v>73</v>
      </c>
      <c r="D171" s="9">
        <v>500</v>
      </c>
      <c r="E171" s="7">
        <f t="shared" si="12"/>
        <v>375</v>
      </c>
      <c r="F171" s="9">
        <v>400</v>
      </c>
      <c r="G171" s="10">
        <f t="shared" ref="G171" si="19">PRODUCT(F171,0.75)</f>
        <v>300</v>
      </c>
      <c r="H171" s="12">
        <f>QUOTIENT(F171,50)</f>
        <v>8</v>
      </c>
    </row>
    <row r="172" spans="2:8" x14ac:dyDescent="0.25">
      <c r="E172" s="7"/>
      <c r="H172" s="11"/>
    </row>
    <row r="173" spans="2:8" ht="30" x14ac:dyDescent="0.25">
      <c r="B173" s="8" t="s">
        <v>96</v>
      </c>
      <c r="E173" s="7"/>
      <c r="F173" s="9">
        <v>1984</v>
      </c>
      <c r="G173" s="10">
        <f t="shared" ref="G173:G179" si="20">PRODUCT(F173,0.75)</f>
        <v>1488</v>
      </c>
      <c r="H173" s="12">
        <f t="shared" ref="H173:H179" si="21">QUOTIENT(F173,50)</f>
        <v>39</v>
      </c>
    </row>
    <row r="174" spans="2:8" x14ac:dyDescent="0.25">
      <c r="B174" s="8" t="s">
        <v>25</v>
      </c>
      <c r="C174" s="2"/>
      <c r="D174" s="10"/>
      <c r="E174" s="7"/>
      <c r="F174" s="10">
        <v>2117</v>
      </c>
      <c r="G174" s="10">
        <f t="shared" si="20"/>
        <v>1587.75</v>
      </c>
      <c r="H174" s="12">
        <f t="shared" si="21"/>
        <v>42</v>
      </c>
    </row>
    <row r="175" spans="2:8" ht="30" x14ac:dyDescent="0.25">
      <c r="B175" s="8" t="s">
        <v>97</v>
      </c>
      <c r="D175" s="10">
        <v>15000</v>
      </c>
      <c r="E175" s="7">
        <f t="shared" si="12"/>
        <v>11250</v>
      </c>
      <c r="F175" s="10">
        <v>2000</v>
      </c>
      <c r="G175" s="10">
        <f t="shared" si="20"/>
        <v>1500</v>
      </c>
      <c r="H175" s="12">
        <f t="shared" si="21"/>
        <v>40</v>
      </c>
    </row>
    <row r="176" spans="2:8" x14ac:dyDescent="0.25">
      <c r="B176" s="8" t="s">
        <v>25</v>
      </c>
      <c r="C176" s="2"/>
      <c r="D176" s="10"/>
      <c r="E176" s="7"/>
      <c r="F176" s="10">
        <v>2117</v>
      </c>
      <c r="G176" s="10">
        <f t="shared" si="20"/>
        <v>1587.75</v>
      </c>
      <c r="H176" s="12">
        <f t="shared" si="21"/>
        <v>42</v>
      </c>
    </row>
    <row r="177" spans="2:8" ht="30" x14ac:dyDescent="0.25">
      <c r="B177" s="8" t="s">
        <v>98</v>
      </c>
      <c r="D177" s="10">
        <v>15000</v>
      </c>
      <c r="E177" s="7">
        <f t="shared" si="12"/>
        <v>11250</v>
      </c>
      <c r="F177" s="10">
        <v>2000</v>
      </c>
      <c r="G177" s="10">
        <f t="shared" si="20"/>
        <v>1500</v>
      </c>
      <c r="H177" s="12">
        <f t="shared" si="21"/>
        <v>40</v>
      </c>
    </row>
    <row r="178" spans="2:8" x14ac:dyDescent="0.25">
      <c r="B178" s="8" t="s">
        <v>25</v>
      </c>
      <c r="C178" s="2"/>
      <c r="D178" s="10"/>
      <c r="E178" s="7"/>
      <c r="F178" s="10">
        <v>2117</v>
      </c>
      <c r="G178" s="10">
        <f t="shared" si="20"/>
        <v>1587.75</v>
      </c>
      <c r="H178" s="12">
        <f t="shared" si="21"/>
        <v>42</v>
      </c>
    </row>
    <row r="179" spans="2:8" ht="30" x14ac:dyDescent="0.25">
      <c r="B179" s="8" t="s">
        <v>99</v>
      </c>
      <c r="E179" s="7">
        <v>17000</v>
      </c>
      <c r="F179" s="9">
        <v>2000</v>
      </c>
      <c r="G179" s="10">
        <f t="shared" si="20"/>
        <v>1500</v>
      </c>
      <c r="H179" s="12">
        <f t="shared" si="21"/>
        <v>40</v>
      </c>
    </row>
    <row r="180" spans="2:8" x14ac:dyDescent="0.25">
      <c r="E180" s="7"/>
      <c r="H180" s="11"/>
    </row>
    <row r="181" spans="2:8" x14ac:dyDescent="0.25">
      <c r="B181" s="8" t="s">
        <v>100</v>
      </c>
      <c r="E181" s="7">
        <v>18750</v>
      </c>
      <c r="F181" s="9">
        <v>2000</v>
      </c>
      <c r="G181" s="10">
        <f t="shared" ref="G181:G190" si="22">PRODUCT(F181,0.75)</f>
        <v>1500</v>
      </c>
      <c r="H181" s="12">
        <f t="shared" ref="H181:H190" si="23">QUOTIENT(F181,50)</f>
        <v>40</v>
      </c>
    </row>
    <row r="182" spans="2:8" x14ac:dyDescent="0.25">
      <c r="B182" s="8" t="s">
        <v>87</v>
      </c>
      <c r="C182" s="2"/>
      <c r="D182" s="10"/>
      <c r="E182" s="7"/>
      <c r="F182" s="10">
        <v>3550</v>
      </c>
      <c r="G182" s="10">
        <f t="shared" si="22"/>
        <v>2662.5</v>
      </c>
      <c r="H182" s="12">
        <f t="shared" si="23"/>
        <v>71</v>
      </c>
    </row>
    <row r="183" spans="2:8" ht="30" x14ac:dyDescent="0.25">
      <c r="B183" s="8" t="s">
        <v>101</v>
      </c>
      <c r="D183" s="10">
        <v>15000</v>
      </c>
      <c r="E183" s="7">
        <f t="shared" si="12"/>
        <v>11250</v>
      </c>
      <c r="F183" s="10">
        <v>2000</v>
      </c>
      <c r="G183" s="10">
        <f t="shared" si="22"/>
        <v>1500</v>
      </c>
      <c r="H183" s="12">
        <f t="shared" si="23"/>
        <v>40</v>
      </c>
    </row>
    <row r="184" spans="2:8" x14ac:dyDescent="0.25">
      <c r="B184" s="8" t="s">
        <v>25</v>
      </c>
      <c r="C184" s="2"/>
      <c r="D184" s="10"/>
      <c r="E184" s="7"/>
      <c r="F184" s="10">
        <v>2117</v>
      </c>
      <c r="G184" s="10">
        <f t="shared" si="22"/>
        <v>1587.75</v>
      </c>
      <c r="H184" s="12">
        <f t="shared" si="23"/>
        <v>42</v>
      </c>
    </row>
    <row r="185" spans="2:8" ht="30" x14ac:dyDescent="0.25">
      <c r="B185" s="8" t="s">
        <v>102</v>
      </c>
      <c r="D185" s="10">
        <v>18000</v>
      </c>
      <c r="E185" s="7">
        <f t="shared" si="12"/>
        <v>13500</v>
      </c>
      <c r="F185" s="10">
        <v>2000</v>
      </c>
      <c r="G185" s="10">
        <f t="shared" si="22"/>
        <v>1500</v>
      </c>
      <c r="H185" s="12">
        <f t="shared" si="23"/>
        <v>40</v>
      </c>
    </row>
    <row r="186" spans="2:8" x14ac:dyDescent="0.25">
      <c r="B186" s="8" t="s">
        <v>25</v>
      </c>
      <c r="C186" s="2"/>
      <c r="D186" s="10"/>
      <c r="E186" s="7"/>
      <c r="F186" s="10">
        <v>2117</v>
      </c>
      <c r="G186" s="10">
        <f t="shared" si="22"/>
        <v>1587.75</v>
      </c>
      <c r="H186" s="12">
        <f t="shared" si="23"/>
        <v>42</v>
      </c>
    </row>
    <row r="187" spans="2:8" ht="30" x14ac:dyDescent="0.25">
      <c r="B187" s="8" t="s">
        <v>103</v>
      </c>
      <c r="E187" s="7">
        <f t="shared" ref="E187" si="24">PRODUCT(D187,0.75)</f>
        <v>0.75</v>
      </c>
      <c r="F187" s="10">
        <v>2000</v>
      </c>
      <c r="G187" s="10">
        <f t="shared" si="22"/>
        <v>1500</v>
      </c>
      <c r="H187" s="12">
        <f t="shared" si="23"/>
        <v>40</v>
      </c>
    </row>
    <row r="188" spans="2:8" x14ac:dyDescent="0.25">
      <c r="B188" s="8" t="s">
        <v>25</v>
      </c>
      <c r="E188" s="7"/>
      <c r="F188" s="10">
        <v>2117</v>
      </c>
      <c r="G188" s="10">
        <f t="shared" si="22"/>
        <v>1587.75</v>
      </c>
      <c r="H188" s="12">
        <f t="shared" si="23"/>
        <v>42</v>
      </c>
    </row>
    <row r="189" spans="2:8" x14ac:dyDescent="0.25">
      <c r="E189" s="7"/>
      <c r="G189" s="10">
        <f t="shared" si="22"/>
        <v>0.75</v>
      </c>
      <c r="H189" s="11"/>
    </row>
    <row r="190" spans="2:8" x14ac:dyDescent="0.25">
      <c r="B190" s="8" t="s">
        <v>179</v>
      </c>
      <c r="E190" s="7"/>
      <c r="F190" s="9">
        <v>1984</v>
      </c>
      <c r="G190" s="10">
        <f t="shared" si="22"/>
        <v>1488</v>
      </c>
      <c r="H190" s="12">
        <f t="shared" si="23"/>
        <v>39</v>
      </c>
    </row>
    <row r="191" spans="2:8" x14ac:dyDescent="0.25">
      <c r="E191" s="7"/>
      <c r="H191" s="11"/>
    </row>
    <row r="192" spans="2:8" x14ac:dyDescent="0.25">
      <c r="E192" s="7"/>
      <c r="H192" s="11"/>
    </row>
    <row r="193" spans="1:9" x14ac:dyDescent="0.25">
      <c r="A193" t="s">
        <v>104</v>
      </c>
      <c r="E193" s="7"/>
      <c r="H193" s="11"/>
    </row>
    <row r="194" spans="1:9" x14ac:dyDescent="0.25">
      <c r="B194" s="8" t="s">
        <v>152</v>
      </c>
      <c r="D194" s="10">
        <v>20000</v>
      </c>
      <c r="E194" s="7">
        <f t="shared" si="12"/>
        <v>15000</v>
      </c>
      <c r="F194" s="10">
        <v>2000</v>
      </c>
      <c r="G194" s="10">
        <f t="shared" ref="G194" si="25">PRODUCT(F194,0.75)</f>
        <v>1500</v>
      </c>
      <c r="H194" s="12">
        <f>QUOTIENT(F194,50)</f>
        <v>40</v>
      </c>
      <c r="I194" s="10"/>
    </row>
    <row r="195" spans="1:9" x14ac:dyDescent="0.25">
      <c r="B195" s="8" t="s">
        <v>5</v>
      </c>
      <c r="D195" s="10"/>
      <c r="E195" s="7"/>
      <c r="F195" s="10"/>
      <c r="G195" s="10"/>
      <c r="H195" s="12"/>
      <c r="I195" s="10"/>
    </row>
    <row r="196" spans="1:9" x14ac:dyDescent="0.25">
      <c r="B196" s="8" t="s">
        <v>6</v>
      </c>
      <c r="D196" s="10"/>
      <c r="E196" s="7"/>
      <c r="F196" s="10"/>
      <c r="G196" s="10"/>
      <c r="H196" s="12"/>
      <c r="I196" s="10"/>
    </row>
    <row r="197" spans="1:9" x14ac:dyDescent="0.25">
      <c r="B197" s="8" t="s">
        <v>74</v>
      </c>
      <c r="D197" s="9">
        <v>1000</v>
      </c>
      <c r="E197" s="7">
        <f t="shared" si="12"/>
        <v>750</v>
      </c>
      <c r="F197" s="9">
        <v>800</v>
      </c>
      <c r="G197" s="10">
        <f t="shared" ref="G197:G199" si="26">PRODUCT(F197,0.75)</f>
        <v>600</v>
      </c>
      <c r="H197" s="12">
        <f>QUOTIENT(F197,50)</f>
        <v>16</v>
      </c>
    </row>
    <row r="198" spans="1:9" ht="30" x14ac:dyDescent="0.25">
      <c r="B198" s="8" t="s">
        <v>105</v>
      </c>
      <c r="D198" s="10">
        <v>18000</v>
      </c>
      <c r="E198" s="7">
        <f t="shared" si="12"/>
        <v>13500</v>
      </c>
      <c r="F198" s="10">
        <v>1700</v>
      </c>
      <c r="G198" s="10">
        <f t="shared" si="26"/>
        <v>1275</v>
      </c>
      <c r="H198" s="12">
        <f>QUOTIENT(F198,50)</f>
        <v>34</v>
      </c>
    </row>
    <row r="199" spans="1:9" x14ac:dyDescent="0.25">
      <c r="B199" s="8" t="s">
        <v>25</v>
      </c>
      <c r="C199" s="2"/>
      <c r="D199" s="10"/>
      <c r="E199" s="7"/>
      <c r="F199" s="10">
        <v>2117</v>
      </c>
      <c r="G199" s="10">
        <f t="shared" si="26"/>
        <v>1587.75</v>
      </c>
      <c r="H199" s="12">
        <f>QUOTIENT(F199,50)</f>
        <v>42</v>
      </c>
    </row>
    <row r="200" spans="1:9" x14ac:dyDescent="0.25">
      <c r="E200" s="7"/>
      <c r="H200" s="11"/>
    </row>
    <row r="201" spans="1:9" x14ac:dyDescent="0.25">
      <c r="A201" s="17" t="s">
        <v>185</v>
      </c>
      <c r="B201" s="18"/>
      <c r="C201" s="19">
        <f>SUM(C202:C204)</f>
        <v>257662.75</v>
      </c>
      <c r="D201" s="10"/>
      <c r="E201" s="7"/>
      <c r="F201" s="10"/>
      <c r="G201" s="10"/>
      <c r="H201" s="12"/>
    </row>
    <row r="202" spans="1:9" x14ac:dyDescent="0.25">
      <c r="A202" s="17"/>
      <c r="B202" s="18" t="s">
        <v>183</v>
      </c>
      <c r="C202" s="19">
        <f>SUM(I133:I199)</f>
        <v>39000</v>
      </c>
      <c r="D202" s="10"/>
      <c r="E202" s="7"/>
      <c r="F202" s="10"/>
      <c r="G202" s="10"/>
      <c r="H202" s="12"/>
    </row>
    <row r="203" spans="1:9" x14ac:dyDescent="0.25">
      <c r="A203" s="17"/>
      <c r="B203" s="18" t="s">
        <v>182</v>
      </c>
      <c r="C203" s="19">
        <f>SUM(E133:E199)</f>
        <v>161825.75</v>
      </c>
      <c r="D203" s="10"/>
      <c r="E203" s="7"/>
      <c r="F203" s="10"/>
      <c r="G203" s="10"/>
      <c r="H203" s="12"/>
    </row>
    <row r="204" spans="1:9" x14ac:dyDescent="0.25">
      <c r="A204" s="17"/>
      <c r="B204" s="18" t="s">
        <v>184</v>
      </c>
      <c r="C204" s="19">
        <f>SUM(F133:F199)</f>
        <v>56837</v>
      </c>
      <c r="D204" s="10"/>
      <c r="E204" s="7"/>
      <c r="F204" s="10"/>
      <c r="G204" s="10"/>
      <c r="H204" s="12"/>
    </row>
    <row r="205" spans="1:9" x14ac:dyDescent="0.25">
      <c r="E205" s="7"/>
      <c r="H205" s="11"/>
    </row>
    <row r="206" spans="1:9" x14ac:dyDescent="0.25">
      <c r="A206" t="s">
        <v>75</v>
      </c>
      <c r="D206" s="10"/>
      <c r="E206" s="7"/>
      <c r="F206" s="10"/>
      <c r="G206" s="10"/>
      <c r="H206" s="12"/>
      <c r="I206" s="10"/>
    </row>
    <row r="207" spans="1:9" x14ac:dyDescent="0.25">
      <c r="B207" s="8" t="s">
        <v>152</v>
      </c>
      <c r="D207" s="10">
        <v>40000</v>
      </c>
      <c r="E207" s="7">
        <f t="shared" si="12"/>
        <v>30000</v>
      </c>
      <c r="F207" s="10">
        <v>2000</v>
      </c>
      <c r="G207" s="10">
        <f t="shared" ref="G207:G254" si="27">PRODUCT(F207,0.75)</f>
        <v>1500</v>
      </c>
      <c r="H207" s="12">
        <f>QUOTIENT(F207,50)</f>
        <v>40</v>
      </c>
      <c r="I207" s="10">
        <v>12000</v>
      </c>
    </row>
    <row r="208" spans="1:9" x14ac:dyDescent="0.25">
      <c r="B208" s="8" t="s">
        <v>5</v>
      </c>
      <c r="D208" s="10"/>
      <c r="E208" s="7"/>
      <c r="F208" s="10"/>
      <c r="G208" s="10"/>
      <c r="H208" s="12"/>
      <c r="I208" s="10">
        <v>15000</v>
      </c>
    </row>
    <row r="209" spans="2:9" x14ac:dyDescent="0.25">
      <c r="B209" s="8" t="s">
        <v>6</v>
      </c>
      <c r="D209" s="10"/>
      <c r="E209" s="7"/>
      <c r="F209" s="10"/>
      <c r="G209" s="10"/>
      <c r="H209" s="12"/>
      <c r="I209" s="10">
        <v>12000</v>
      </c>
    </row>
    <row r="210" spans="2:9" ht="45" x14ac:dyDescent="0.25">
      <c r="B210" s="8" t="s">
        <v>50</v>
      </c>
      <c r="D210" s="10">
        <v>300</v>
      </c>
      <c r="E210" s="7">
        <f t="shared" si="12"/>
        <v>225</v>
      </c>
      <c r="F210" s="10">
        <v>400</v>
      </c>
      <c r="G210" s="10">
        <f t="shared" si="27"/>
        <v>300</v>
      </c>
      <c r="H210" s="12">
        <f t="shared" ref="H210:H223" si="28">QUOTIENT(F210,50)</f>
        <v>8</v>
      </c>
      <c r="I210" s="10"/>
    </row>
    <row r="211" spans="2:9" ht="45" x14ac:dyDescent="0.25">
      <c r="B211" s="8" t="s">
        <v>51</v>
      </c>
      <c r="D211" s="10">
        <v>300</v>
      </c>
      <c r="E211" s="7">
        <f t="shared" si="12"/>
        <v>225</v>
      </c>
      <c r="F211" s="10">
        <v>400</v>
      </c>
      <c r="G211" s="10">
        <f t="shared" si="27"/>
        <v>300</v>
      </c>
      <c r="H211" s="12">
        <f t="shared" si="28"/>
        <v>8</v>
      </c>
      <c r="I211" s="10"/>
    </row>
    <row r="212" spans="2:9" ht="105" x14ac:dyDescent="0.25">
      <c r="B212" s="8" t="s">
        <v>40</v>
      </c>
      <c r="D212" s="10">
        <v>1000</v>
      </c>
      <c r="E212" s="7">
        <f t="shared" si="12"/>
        <v>750</v>
      </c>
      <c r="F212" s="10">
        <v>800</v>
      </c>
      <c r="G212" s="10">
        <f t="shared" si="27"/>
        <v>600</v>
      </c>
      <c r="H212" s="12">
        <f t="shared" si="28"/>
        <v>16</v>
      </c>
      <c r="I212" s="10"/>
    </row>
    <row r="213" spans="2:9" ht="60" x14ac:dyDescent="0.25">
      <c r="B213" s="8" t="s">
        <v>52</v>
      </c>
      <c r="D213" s="10">
        <v>3000</v>
      </c>
      <c r="E213" s="7">
        <f t="shared" si="12"/>
        <v>2250</v>
      </c>
      <c r="F213" s="10">
        <v>800</v>
      </c>
      <c r="G213" s="10">
        <f t="shared" si="27"/>
        <v>600</v>
      </c>
      <c r="H213" s="12">
        <f t="shared" si="28"/>
        <v>16</v>
      </c>
      <c r="I213" s="10"/>
    </row>
    <row r="214" spans="2:9" x14ac:dyDescent="0.25">
      <c r="B214" s="8" t="s">
        <v>157</v>
      </c>
      <c r="D214" s="10">
        <v>800</v>
      </c>
      <c r="E214" s="7">
        <f t="shared" si="12"/>
        <v>600</v>
      </c>
      <c r="F214" s="10">
        <v>6000</v>
      </c>
      <c r="G214" s="10">
        <f t="shared" si="27"/>
        <v>4500</v>
      </c>
      <c r="H214" s="12">
        <f t="shared" si="28"/>
        <v>120</v>
      </c>
      <c r="I214" s="10"/>
    </row>
    <row r="215" spans="2:9" x14ac:dyDescent="0.25">
      <c r="D215" s="10"/>
      <c r="E215" s="7"/>
      <c r="F215" s="10"/>
      <c r="G215" s="10"/>
      <c r="H215" s="12"/>
      <c r="I215" s="10"/>
    </row>
    <row r="216" spans="2:9" x14ac:dyDescent="0.25">
      <c r="B216" s="8" t="s">
        <v>106</v>
      </c>
      <c r="C216" s="2"/>
      <c r="D216" s="10"/>
      <c r="E216" s="7"/>
      <c r="F216" s="10">
        <v>1984</v>
      </c>
      <c r="G216" s="10">
        <f t="shared" si="27"/>
        <v>1488</v>
      </c>
      <c r="H216" s="12">
        <f t="shared" si="28"/>
        <v>39</v>
      </c>
      <c r="I216" s="10"/>
    </row>
    <row r="217" spans="2:9" ht="30" x14ac:dyDescent="0.25">
      <c r="B217" s="8" t="s">
        <v>107</v>
      </c>
      <c r="C217" s="2"/>
      <c r="D217" s="10">
        <v>15000</v>
      </c>
      <c r="E217" s="7">
        <f t="shared" si="12"/>
        <v>11250</v>
      </c>
      <c r="F217" s="10">
        <v>2000</v>
      </c>
      <c r="G217" s="10">
        <f t="shared" si="27"/>
        <v>1500</v>
      </c>
      <c r="H217" s="12">
        <f t="shared" si="28"/>
        <v>40</v>
      </c>
      <c r="I217" s="10"/>
    </row>
    <row r="218" spans="2:9" x14ac:dyDescent="0.25">
      <c r="B218" s="8" t="s">
        <v>25</v>
      </c>
      <c r="C218" s="2"/>
      <c r="D218" s="10"/>
      <c r="E218" s="7"/>
      <c r="F218" s="10">
        <v>2117</v>
      </c>
      <c r="G218" s="10">
        <f t="shared" si="27"/>
        <v>1587.75</v>
      </c>
      <c r="H218" s="12">
        <f t="shared" si="28"/>
        <v>42</v>
      </c>
      <c r="I218" s="10"/>
    </row>
    <row r="219" spans="2:9" ht="30" x14ac:dyDescent="0.25">
      <c r="B219" s="8" t="s">
        <v>108</v>
      </c>
      <c r="C219" s="2"/>
      <c r="D219" s="10"/>
      <c r="E219" s="7"/>
      <c r="F219" s="10">
        <v>2000</v>
      </c>
      <c r="G219" s="10">
        <f t="shared" si="27"/>
        <v>1500</v>
      </c>
      <c r="H219" s="12">
        <f t="shared" si="28"/>
        <v>40</v>
      </c>
      <c r="I219" s="10"/>
    </row>
    <row r="220" spans="2:9" ht="30" x14ac:dyDescent="0.25">
      <c r="B220" s="8" t="s">
        <v>109</v>
      </c>
      <c r="C220" s="2"/>
      <c r="D220" s="10"/>
      <c r="E220" s="7"/>
      <c r="F220" s="10">
        <v>1984</v>
      </c>
      <c r="G220" s="10">
        <f t="shared" si="27"/>
        <v>1488</v>
      </c>
      <c r="H220" s="12">
        <f t="shared" si="28"/>
        <v>39</v>
      </c>
      <c r="I220" s="10"/>
    </row>
    <row r="221" spans="2:9" x14ac:dyDescent="0.25">
      <c r="B221" s="8" t="s">
        <v>110</v>
      </c>
      <c r="C221" s="2"/>
      <c r="D221" s="10"/>
      <c r="E221" s="7"/>
      <c r="F221" s="10">
        <v>1984</v>
      </c>
      <c r="G221" s="10">
        <f t="shared" si="27"/>
        <v>1488</v>
      </c>
      <c r="H221" s="12">
        <f t="shared" si="28"/>
        <v>39</v>
      </c>
      <c r="I221" s="10"/>
    </row>
    <row r="222" spans="2:9" x14ac:dyDescent="0.25">
      <c r="B222" s="8" t="s">
        <v>111</v>
      </c>
      <c r="C222" s="2"/>
      <c r="D222" s="10"/>
      <c r="E222" s="7"/>
      <c r="F222" s="10">
        <v>1984</v>
      </c>
      <c r="G222" s="10">
        <f t="shared" si="27"/>
        <v>1488</v>
      </c>
      <c r="H222" s="12">
        <f t="shared" si="28"/>
        <v>39</v>
      </c>
      <c r="I222" s="10"/>
    </row>
    <row r="223" spans="2:9" x14ac:dyDescent="0.25">
      <c r="B223" s="8" t="s">
        <v>112</v>
      </c>
      <c r="C223" s="2"/>
      <c r="D223" s="10"/>
      <c r="E223" s="7"/>
      <c r="F223" s="10">
        <v>1984</v>
      </c>
      <c r="G223" s="10">
        <f t="shared" si="27"/>
        <v>1488</v>
      </c>
      <c r="H223" s="12">
        <f t="shared" si="28"/>
        <v>39</v>
      </c>
      <c r="I223" s="10"/>
    </row>
    <row r="224" spans="2:9" x14ac:dyDescent="0.25">
      <c r="C224" s="2"/>
      <c r="D224" s="10"/>
      <c r="E224" s="7"/>
      <c r="F224" s="10"/>
      <c r="G224" s="10"/>
      <c r="H224" s="12"/>
      <c r="I224" s="10"/>
    </row>
    <row r="225" spans="1:9" x14ac:dyDescent="0.25">
      <c r="A225" t="s">
        <v>186</v>
      </c>
      <c r="B225" s="18"/>
      <c r="C225" s="19">
        <f>SUM(C226:C228)</f>
        <v>110737</v>
      </c>
      <c r="D225" s="10"/>
      <c r="E225" s="7"/>
      <c r="F225" s="10"/>
      <c r="G225" s="10"/>
      <c r="H225" s="12"/>
    </row>
    <row r="226" spans="1:9" x14ac:dyDescent="0.25">
      <c r="A226" s="17"/>
      <c r="B226" s="18" t="s">
        <v>183</v>
      </c>
      <c r="C226" s="19">
        <f>SUM(I207:I223)</f>
        <v>39000</v>
      </c>
      <c r="D226" s="10"/>
      <c r="E226" s="7"/>
      <c r="F226" s="10"/>
      <c r="G226" s="10"/>
      <c r="H226" s="12"/>
    </row>
    <row r="227" spans="1:9" x14ac:dyDescent="0.25">
      <c r="A227" s="17"/>
      <c r="B227" s="18" t="s">
        <v>182</v>
      </c>
      <c r="C227" s="19">
        <f>SUM(E207:E223)</f>
        <v>45300</v>
      </c>
      <c r="D227" s="10"/>
      <c r="E227" s="7"/>
      <c r="F227" s="10"/>
      <c r="G227" s="10"/>
      <c r="H227" s="12"/>
    </row>
    <row r="228" spans="1:9" x14ac:dyDescent="0.25">
      <c r="A228" s="17"/>
      <c r="B228" s="18" t="s">
        <v>184</v>
      </c>
      <c r="C228" s="19">
        <f>SUM(F207:F223)</f>
        <v>26437</v>
      </c>
      <c r="D228" s="10"/>
      <c r="E228" s="7"/>
      <c r="F228" s="10"/>
      <c r="G228" s="10"/>
      <c r="H228" s="12"/>
    </row>
    <row r="229" spans="1:9" x14ac:dyDescent="0.25">
      <c r="E229" s="7"/>
      <c r="G229" s="10"/>
      <c r="H229" s="11"/>
    </row>
    <row r="230" spans="1:9" x14ac:dyDescent="0.25">
      <c r="A230" t="s">
        <v>76</v>
      </c>
      <c r="D230" s="10"/>
      <c r="E230" s="7"/>
      <c r="F230" s="10"/>
      <c r="G230" s="10"/>
      <c r="H230" s="12"/>
      <c r="I230" s="10"/>
    </row>
    <row r="231" spans="1:9" x14ac:dyDescent="0.25">
      <c r="B231" s="8" t="s">
        <v>152</v>
      </c>
      <c r="D231" s="10">
        <v>40000</v>
      </c>
      <c r="E231" s="7">
        <f t="shared" ref="E231:E292" si="29">PRODUCT(D231,0.75)</f>
        <v>30000</v>
      </c>
      <c r="F231" s="10">
        <v>2000</v>
      </c>
      <c r="G231" s="10">
        <f t="shared" si="27"/>
        <v>1500</v>
      </c>
      <c r="H231" s="12">
        <f>QUOTIENT(F231,50)</f>
        <v>40</v>
      </c>
      <c r="I231" s="10">
        <v>12000</v>
      </c>
    </row>
    <row r="232" spans="1:9" x14ac:dyDescent="0.25">
      <c r="B232" s="8" t="s">
        <v>5</v>
      </c>
      <c r="D232" s="10"/>
      <c r="E232" s="7"/>
      <c r="F232" s="10"/>
      <c r="G232" s="10"/>
      <c r="H232" s="12"/>
      <c r="I232" s="10">
        <v>15000</v>
      </c>
    </row>
    <row r="233" spans="1:9" x14ac:dyDescent="0.25">
      <c r="B233" s="8" t="s">
        <v>6</v>
      </c>
      <c r="D233" s="10"/>
      <c r="E233" s="7"/>
      <c r="F233" s="10"/>
      <c r="G233" s="10"/>
      <c r="H233" s="12"/>
      <c r="I233" s="10">
        <v>12000</v>
      </c>
    </row>
    <row r="234" spans="1:9" ht="45" x14ac:dyDescent="0.25">
      <c r="B234" s="8" t="s">
        <v>50</v>
      </c>
      <c r="D234" s="10">
        <v>300</v>
      </c>
      <c r="E234" s="7">
        <f t="shared" si="29"/>
        <v>225</v>
      </c>
      <c r="F234" s="10">
        <v>400</v>
      </c>
      <c r="G234" s="10">
        <f t="shared" si="27"/>
        <v>300</v>
      </c>
      <c r="H234" s="12">
        <f t="shared" ref="H234:H254" si="30">QUOTIENT(F234,50)</f>
        <v>8</v>
      </c>
      <c r="I234" s="10"/>
    </row>
    <row r="235" spans="1:9" ht="45" x14ac:dyDescent="0.25">
      <c r="B235" s="8" t="s">
        <v>51</v>
      </c>
      <c r="D235" s="10">
        <v>300</v>
      </c>
      <c r="E235" s="7">
        <f t="shared" si="29"/>
        <v>225</v>
      </c>
      <c r="F235" s="10">
        <v>400</v>
      </c>
      <c r="G235" s="10">
        <f t="shared" si="27"/>
        <v>300</v>
      </c>
      <c r="H235" s="12">
        <f t="shared" si="30"/>
        <v>8</v>
      </c>
      <c r="I235" s="10"/>
    </row>
    <row r="236" spans="1:9" ht="105" x14ac:dyDescent="0.25">
      <c r="B236" s="8" t="s">
        <v>148</v>
      </c>
      <c r="D236" s="10">
        <v>1000</v>
      </c>
      <c r="E236" s="7">
        <f t="shared" si="29"/>
        <v>750</v>
      </c>
      <c r="F236" s="10">
        <v>800</v>
      </c>
      <c r="G236" s="10">
        <f t="shared" si="27"/>
        <v>600</v>
      </c>
      <c r="H236" s="12">
        <f t="shared" si="30"/>
        <v>16</v>
      </c>
      <c r="I236" s="10"/>
    </row>
    <row r="237" spans="1:9" ht="60" x14ac:dyDescent="0.25">
      <c r="B237" s="8" t="s">
        <v>149</v>
      </c>
      <c r="D237" s="10">
        <v>3000</v>
      </c>
      <c r="E237" s="7">
        <f t="shared" si="29"/>
        <v>2250</v>
      </c>
      <c r="F237" s="10">
        <v>800</v>
      </c>
      <c r="G237" s="10">
        <f t="shared" si="27"/>
        <v>600</v>
      </c>
      <c r="H237" s="12">
        <f t="shared" si="30"/>
        <v>16</v>
      </c>
      <c r="I237" s="10"/>
    </row>
    <row r="238" spans="1:9" x14ac:dyDescent="0.25">
      <c r="B238" s="8" t="s">
        <v>158</v>
      </c>
      <c r="D238" s="10">
        <v>800</v>
      </c>
      <c r="E238" s="7">
        <f t="shared" si="29"/>
        <v>600</v>
      </c>
      <c r="F238" s="10">
        <v>6000</v>
      </c>
      <c r="G238" s="10">
        <f t="shared" si="27"/>
        <v>4500</v>
      </c>
      <c r="H238" s="12">
        <f t="shared" si="30"/>
        <v>120</v>
      </c>
      <c r="I238" s="10"/>
    </row>
    <row r="239" spans="1:9" x14ac:dyDescent="0.25">
      <c r="B239" s="8" t="s">
        <v>106</v>
      </c>
      <c r="C239" s="2"/>
      <c r="D239" s="10"/>
      <c r="E239" s="7"/>
      <c r="F239" s="10">
        <v>1984</v>
      </c>
      <c r="G239" s="10">
        <f t="shared" si="27"/>
        <v>1488</v>
      </c>
      <c r="H239" s="12">
        <f t="shared" si="30"/>
        <v>39</v>
      </c>
      <c r="I239" s="10"/>
    </row>
    <row r="240" spans="1:9" ht="30" x14ac:dyDescent="0.25">
      <c r="B240" s="8" t="s">
        <v>107</v>
      </c>
      <c r="C240" s="2"/>
      <c r="D240" s="10">
        <v>15000</v>
      </c>
      <c r="E240" s="7">
        <f t="shared" si="29"/>
        <v>11250</v>
      </c>
      <c r="F240" s="10">
        <v>1700</v>
      </c>
      <c r="G240" s="10">
        <f t="shared" si="27"/>
        <v>1275</v>
      </c>
      <c r="H240" s="12">
        <f t="shared" si="30"/>
        <v>34</v>
      </c>
      <c r="I240" s="10"/>
    </row>
    <row r="241" spans="1:9" x14ac:dyDescent="0.25">
      <c r="B241" s="8" t="s">
        <v>25</v>
      </c>
      <c r="C241" s="2"/>
      <c r="D241" s="10"/>
      <c r="E241" s="7"/>
      <c r="F241" s="10">
        <v>2117</v>
      </c>
      <c r="G241" s="10">
        <f t="shared" si="27"/>
        <v>1587.75</v>
      </c>
      <c r="H241" s="12">
        <f t="shared" si="30"/>
        <v>42</v>
      </c>
      <c r="I241" s="10"/>
    </row>
    <row r="242" spans="1:9" ht="30" x14ac:dyDescent="0.25">
      <c r="B242" s="8" t="s">
        <v>108</v>
      </c>
      <c r="C242" s="2"/>
      <c r="D242" s="10"/>
      <c r="E242" s="7"/>
      <c r="F242" s="10">
        <v>1700</v>
      </c>
      <c r="G242" s="10">
        <f t="shared" si="27"/>
        <v>1275</v>
      </c>
      <c r="H242" s="12">
        <f t="shared" si="30"/>
        <v>34</v>
      </c>
      <c r="I242" s="10"/>
    </row>
    <row r="243" spans="1:9" ht="30" x14ac:dyDescent="0.25">
      <c r="B243" s="8" t="s">
        <v>109</v>
      </c>
      <c r="C243" s="2"/>
      <c r="D243" s="10"/>
      <c r="E243" s="7"/>
      <c r="F243" s="10">
        <v>1984</v>
      </c>
      <c r="G243" s="10">
        <f t="shared" si="27"/>
        <v>1488</v>
      </c>
      <c r="H243" s="12">
        <f t="shared" si="30"/>
        <v>39</v>
      </c>
      <c r="I243" s="10"/>
    </row>
    <row r="244" spans="1:9" x14ac:dyDescent="0.25">
      <c r="B244" s="8" t="s">
        <v>110</v>
      </c>
      <c r="C244" s="2"/>
      <c r="D244" s="10"/>
      <c r="E244" s="7"/>
      <c r="F244" s="10">
        <v>1984</v>
      </c>
      <c r="G244" s="10">
        <f t="shared" si="27"/>
        <v>1488</v>
      </c>
      <c r="H244" s="12">
        <f t="shared" si="30"/>
        <v>39</v>
      </c>
      <c r="I244" s="10"/>
    </row>
    <row r="245" spans="1:9" x14ac:dyDescent="0.25">
      <c r="B245" s="8" t="s">
        <v>111</v>
      </c>
      <c r="C245" s="2"/>
      <c r="D245" s="10"/>
      <c r="E245" s="7"/>
      <c r="F245" s="10">
        <v>1984</v>
      </c>
      <c r="G245" s="10">
        <f t="shared" si="27"/>
        <v>1488</v>
      </c>
      <c r="H245" s="12">
        <f t="shared" si="30"/>
        <v>39</v>
      </c>
      <c r="I245" s="10"/>
    </row>
    <row r="246" spans="1:9" x14ac:dyDescent="0.25">
      <c r="B246" s="8" t="s">
        <v>112</v>
      </c>
      <c r="C246" s="2"/>
      <c r="D246" s="10"/>
      <c r="E246" s="7"/>
      <c r="F246" s="10">
        <v>1984</v>
      </c>
      <c r="G246" s="10">
        <f t="shared" si="27"/>
        <v>1488</v>
      </c>
      <c r="H246" s="12">
        <f t="shared" si="30"/>
        <v>39</v>
      </c>
      <c r="I246" s="10"/>
    </row>
    <row r="247" spans="1:9" x14ac:dyDescent="0.25">
      <c r="B247" s="8" t="s">
        <v>106</v>
      </c>
      <c r="C247" s="2"/>
      <c r="D247" s="10"/>
      <c r="E247" s="7"/>
      <c r="F247" s="10">
        <v>1984</v>
      </c>
      <c r="G247" s="10">
        <f t="shared" si="27"/>
        <v>1488</v>
      </c>
      <c r="H247" s="12">
        <f t="shared" si="30"/>
        <v>39</v>
      </c>
      <c r="I247" s="10"/>
    </row>
    <row r="248" spans="1:9" ht="30" x14ac:dyDescent="0.25">
      <c r="B248" s="8" t="s">
        <v>107</v>
      </c>
      <c r="C248" s="2"/>
      <c r="D248" s="10">
        <v>15000</v>
      </c>
      <c r="E248" s="7">
        <f t="shared" si="29"/>
        <v>11250</v>
      </c>
      <c r="F248" s="10">
        <v>1700</v>
      </c>
      <c r="G248" s="10">
        <f t="shared" si="27"/>
        <v>1275</v>
      </c>
      <c r="H248" s="12">
        <f t="shared" si="30"/>
        <v>34</v>
      </c>
      <c r="I248" s="10"/>
    </row>
    <row r="249" spans="1:9" x14ac:dyDescent="0.25">
      <c r="B249" s="8" t="s">
        <v>25</v>
      </c>
      <c r="C249" s="2"/>
      <c r="D249" s="10"/>
      <c r="E249" s="7"/>
      <c r="F249" s="10">
        <v>2117</v>
      </c>
      <c r="G249" s="10">
        <f t="shared" si="27"/>
        <v>1587.75</v>
      </c>
      <c r="H249" s="12">
        <f t="shared" si="30"/>
        <v>42</v>
      </c>
      <c r="I249" s="10"/>
    </row>
    <row r="250" spans="1:9" ht="30" x14ac:dyDescent="0.25">
      <c r="B250" s="8" t="s">
        <v>108</v>
      </c>
      <c r="C250" s="2"/>
      <c r="D250" s="10"/>
      <c r="E250" s="7"/>
      <c r="F250" s="10">
        <v>1700</v>
      </c>
      <c r="G250" s="10">
        <f t="shared" si="27"/>
        <v>1275</v>
      </c>
      <c r="H250" s="12">
        <f t="shared" si="30"/>
        <v>34</v>
      </c>
      <c r="I250" s="10"/>
    </row>
    <row r="251" spans="1:9" ht="30" x14ac:dyDescent="0.25">
      <c r="B251" s="8" t="s">
        <v>109</v>
      </c>
      <c r="C251" s="2"/>
      <c r="D251" s="10"/>
      <c r="E251" s="7"/>
      <c r="F251" s="10">
        <v>1984</v>
      </c>
      <c r="G251" s="10">
        <f t="shared" si="27"/>
        <v>1488</v>
      </c>
      <c r="H251" s="12">
        <f t="shared" si="30"/>
        <v>39</v>
      </c>
      <c r="I251" s="10"/>
    </row>
    <row r="252" spans="1:9" x14ac:dyDescent="0.25">
      <c r="B252" s="8" t="s">
        <v>110</v>
      </c>
      <c r="C252" s="2"/>
      <c r="D252" s="10"/>
      <c r="E252" s="7"/>
      <c r="F252" s="10">
        <v>1984</v>
      </c>
      <c r="G252" s="10">
        <f t="shared" si="27"/>
        <v>1488</v>
      </c>
      <c r="H252" s="12">
        <f t="shared" si="30"/>
        <v>39</v>
      </c>
      <c r="I252" s="10"/>
    </row>
    <row r="253" spans="1:9" x14ac:dyDescent="0.25">
      <c r="B253" s="8" t="s">
        <v>111</v>
      </c>
      <c r="C253" s="2"/>
      <c r="D253" s="10"/>
      <c r="E253" s="7"/>
      <c r="F253" s="10">
        <v>1984</v>
      </c>
      <c r="G253" s="10">
        <f t="shared" si="27"/>
        <v>1488</v>
      </c>
      <c r="H253" s="12">
        <f t="shared" si="30"/>
        <v>39</v>
      </c>
      <c r="I253" s="10"/>
    </row>
    <row r="254" spans="1:9" x14ac:dyDescent="0.25">
      <c r="B254" s="8" t="s">
        <v>112</v>
      </c>
      <c r="C254" s="2"/>
      <c r="D254" s="10"/>
      <c r="E254" s="7"/>
      <c r="F254" s="10">
        <v>1984</v>
      </c>
      <c r="G254" s="10">
        <f t="shared" si="27"/>
        <v>1488</v>
      </c>
      <c r="H254" s="12">
        <f t="shared" si="30"/>
        <v>39</v>
      </c>
      <c r="I254" s="10"/>
    </row>
    <row r="255" spans="1:9" x14ac:dyDescent="0.25">
      <c r="C255" s="2"/>
      <c r="D255" s="10"/>
      <c r="E255" s="7"/>
      <c r="F255" s="10"/>
      <c r="G255" s="10"/>
      <c r="H255" s="12"/>
      <c r="I255" s="10"/>
    </row>
    <row r="256" spans="1:9" x14ac:dyDescent="0.25">
      <c r="A256" s="17" t="s">
        <v>180</v>
      </c>
      <c r="B256" s="18"/>
      <c r="C256" s="19">
        <f>SUM(C257:C259)</f>
        <v>136824</v>
      </c>
      <c r="D256" s="10"/>
      <c r="E256" s="7"/>
      <c r="F256" s="10"/>
      <c r="G256" s="10"/>
      <c r="H256" s="12"/>
    </row>
    <row r="257" spans="1:9" x14ac:dyDescent="0.25">
      <c r="A257" s="17"/>
      <c r="B257" s="18" t="s">
        <v>183</v>
      </c>
      <c r="C257" s="19">
        <f>SUM(I231:I254)</f>
        <v>39000</v>
      </c>
      <c r="D257" s="10"/>
      <c r="E257" s="7"/>
      <c r="F257" s="10"/>
      <c r="G257" s="10"/>
      <c r="H257" s="12"/>
    </row>
    <row r="258" spans="1:9" x14ac:dyDescent="0.25">
      <c r="A258" s="17"/>
      <c r="B258" s="18" t="s">
        <v>182</v>
      </c>
      <c r="C258" s="19">
        <f>SUM(E231:E254)</f>
        <v>56550</v>
      </c>
      <c r="D258" s="10"/>
      <c r="E258" s="7"/>
      <c r="F258" s="10"/>
      <c r="G258" s="10"/>
      <c r="H258" s="12"/>
    </row>
    <row r="259" spans="1:9" x14ac:dyDescent="0.25">
      <c r="A259" s="17"/>
      <c r="B259" s="18" t="s">
        <v>184</v>
      </c>
      <c r="C259" s="19">
        <f>SUM(F231:F254)</f>
        <v>41274</v>
      </c>
      <c r="D259" s="10"/>
      <c r="E259" s="7"/>
      <c r="F259" s="10"/>
      <c r="G259" s="10"/>
      <c r="H259" s="12"/>
    </row>
    <row r="260" spans="1:9" x14ac:dyDescent="0.25">
      <c r="C260" s="6"/>
      <c r="D260" s="10"/>
      <c r="E260" s="7"/>
      <c r="F260" s="10"/>
      <c r="G260" s="10"/>
      <c r="H260" s="12"/>
      <c r="I260" s="10"/>
    </row>
    <row r="261" spans="1:9" x14ac:dyDescent="0.25">
      <c r="A261" t="s">
        <v>0</v>
      </c>
      <c r="D261" s="10"/>
      <c r="E261" s="7"/>
      <c r="F261" s="10"/>
      <c r="G261" s="10"/>
      <c r="H261" s="13"/>
      <c r="I261" s="10"/>
    </row>
    <row r="262" spans="1:9" x14ac:dyDescent="0.25">
      <c r="B262" s="8" t="s">
        <v>1</v>
      </c>
      <c r="D262" s="10">
        <v>70000</v>
      </c>
      <c r="E262" s="7">
        <f t="shared" si="29"/>
        <v>52500</v>
      </c>
      <c r="F262" s="10">
        <v>2000</v>
      </c>
      <c r="G262" s="10">
        <f t="shared" ref="G262:G317" si="31">PRODUCT(F262,0.75)</f>
        <v>1500</v>
      </c>
      <c r="H262" s="12">
        <f>QUOTIENT(F262,50)</f>
        <v>40</v>
      </c>
      <c r="I262" s="10">
        <v>16000</v>
      </c>
    </row>
    <row r="263" spans="1:9" x14ac:dyDescent="0.25">
      <c r="B263" s="8" t="s">
        <v>5</v>
      </c>
      <c r="D263" s="10"/>
      <c r="E263" s="7"/>
      <c r="F263" s="10"/>
      <c r="G263" s="10"/>
      <c r="H263" s="12"/>
      <c r="I263" s="10">
        <v>24000</v>
      </c>
    </row>
    <row r="264" spans="1:9" x14ac:dyDescent="0.25">
      <c r="B264" s="8" t="s">
        <v>6</v>
      </c>
      <c r="D264" s="10"/>
      <c r="E264" s="7"/>
      <c r="F264" s="10"/>
      <c r="G264" s="10"/>
      <c r="H264" s="12"/>
      <c r="I264" s="10">
        <v>16000</v>
      </c>
    </row>
    <row r="265" spans="1:9" ht="30" x14ac:dyDescent="0.25">
      <c r="B265" s="8" t="s">
        <v>27</v>
      </c>
      <c r="D265" s="10"/>
      <c r="E265" s="7"/>
      <c r="F265" s="10"/>
      <c r="G265" s="10"/>
      <c r="H265" s="12"/>
      <c r="I265" s="10"/>
    </row>
    <row r="266" spans="1:9" x14ac:dyDescent="0.25">
      <c r="B266" s="8" t="s">
        <v>150</v>
      </c>
      <c r="D266" s="10">
        <v>2000</v>
      </c>
      <c r="E266" s="7">
        <f t="shared" si="29"/>
        <v>1500</v>
      </c>
      <c r="F266" s="10">
        <v>800</v>
      </c>
      <c r="G266" s="10">
        <f t="shared" si="31"/>
        <v>600</v>
      </c>
      <c r="H266" s="12">
        <f>QUOTIENT(F266,50)</f>
        <v>16</v>
      </c>
      <c r="I266" s="10"/>
    </row>
    <row r="267" spans="1:9" x14ac:dyDescent="0.25">
      <c r="B267" s="8" t="s">
        <v>151</v>
      </c>
      <c r="D267" s="10">
        <v>400</v>
      </c>
      <c r="E267" s="7">
        <f t="shared" si="29"/>
        <v>300</v>
      </c>
      <c r="F267" s="10">
        <v>1600</v>
      </c>
      <c r="G267" s="10">
        <f t="shared" si="31"/>
        <v>1200</v>
      </c>
      <c r="H267" s="12">
        <f>QUOTIENT(F267,50)</f>
        <v>32</v>
      </c>
      <c r="I267" s="10"/>
    </row>
    <row r="268" spans="1:9" x14ac:dyDescent="0.25">
      <c r="B268" s="8" t="s">
        <v>147</v>
      </c>
      <c r="D268" s="10">
        <v>1000</v>
      </c>
      <c r="E268" s="7">
        <f t="shared" si="29"/>
        <v>750</v>
      </c>
      <c r="F268" s="10">
        <v>6400</v>
      </c>
      <c r="G268" s="10">
        <f t="shared" si="31"/>
        <v>4800</v>
      </c>
      <c r="H268" s="12">
        <f>QUOTIENT(F268,50)</f>
        <v>128</v>
      </c>
      <c r="I268" s="10"/>
    </row>
    <row r="269" spans="1:9" ht="45" x14ac:dyDescent="0.25">
      <c r="B269" s="8" t="s">
        <v>7</v>
      </c>
      <c r="D269" s="10">
        <v>300</v>
      </c>
      <c r="E269" s="7">
        <f t="shared" si="29"/>
        <v>225</v>
      </c>
      <c r="F269" s="10">
        <v>400</v>
      </c>
      <c r="G269" s="10">
        <f t="shared" si="31"/>
        <v>300</v>
      </c>
      <c r="H269" s="12">
        <f>QUOTIENT(F269,50)</f>
        <v>8</v>
      </c>
      <c r="I269" s="10"/>
    </row>
    <row r="270" spans="1:9" ht="105" x14ac:dyDescent="0.25">
      <c r="B270" s="8" t="s">
        <v>8</v>
      </c>
      <c r="D270" s="10">
        <v>1000</v>
      </c>
      <c r="E270" s="7">
        <f t="shared" si="29"/>
        <v>750</v>
      </c>
      <c r="F270" s="10"/>
      <c r="G270" s="10"/>
      <c r="H270" s="12"/>
      <c r="I270" s="10"/>
    </row>
    <row r="271" spans="1:9" ht="60" x14ac:dyDescent="0.25">
      <c r="B271" s="8" t="s">
        <v>9</v>
      </c>
      <c r="D271" s="10">
        <v>3000</v>
      </c>
      <c r="E271" s="7">
        <f t="shared" si="29"/>
        <v>2250</v>
      </c>
      <c r="F271" s="10">
        <v>800</v>
      </c>
      <c r="G271" s="10">
        <f t="shared" si="31"/>
        <v>600</v>
      </c>
      <c r="H271" s="12">
        <f t="shared" ref="H271:H304" si="32">QUOTIENT(F271,50)</f>
        <v>16</v>
      </c>
      <c r="I271" s="10"/>
    </row>
    <row r="272" spans="1:9" ht="45" x14ac:dyDescent="0.25">
      <c r="B272" s="8" t="s">
        <v>10</v>
      </c>
      <c r="D272" s="10">
        <v>300</v>
      </c>
      <c r="E272" s="7">
        <f t="shared" si="29"/>
        <v>225</v>
      </c>
      <c r="F272" s="10">
        <v>400</v>
      </c>
      <c r="G272" s="10">
        <f t="shared" si="31"/>
        <v>300</v>
      </c>
      <c r="H272" s="12">
        <f t="shared" si="32"/>
        <v>8</v>
      </c>
      <c r="I272" s="10"/>
    </row>
    <row r="273" spans="2:9" ht="60" x14ac:dyDescent="0.25">
      <c r="B273" s="8" t="s">
        <v>11</v>
      </c>
      <c r="D273" s="10">
        <v>300</v>
      </c>
      <c r="E273" s="7">
        <f t="shared" si="29"/>
        <v>225</v>
      </c>
      <c r="F273" s="10">
        <v>400</v>
      </c>
      <c r="G273" s="10">
        <f t="shared" si="31"/>
        <v>300</v>
      </c>
      <c r="H273" s="12">
        <f t="shared" si="32"/>
        <v>8</v>
      </c>
      <c r="I273" s="10"/>
    </row>
    <row r="274" spans="2:9" ht="45" x14ac:dyDescent="0.25">
      <c r="B274" s="8" t="s">
        <v>12</v>
      </c>
      <c r="D274" s="10">
        <v>300</v>
      </c>
      <c r="E274" s="7">
        <f t="shared" si="29"/>
        <v>225</v>
      </c>
      <c r="F274" s="10">
        <v>400</v>
      </c>
      <c r="G274" s="10">
        <f t="shared" si="31"/>
        <v>300</v>
      </c>
      <c r="H274" s="12">
        <f t="shared" si="32"/>
        <v>8</v>
      </c>
      <c r="I274" s="10"/>
    </row>
    <row r="275" spans="2:9" ht="75" x14ac:dyDescent="0.25">
      <c r="B275" s="8" t="s">
        <v>13</v>
      </c>
      <c r="D275" s="10">
        <v>3000</v>
      </c>
      <c r="E275" s="7">
        <f t="shared" si="29"/>
        <v>2250</v>
      </c>
      <c r="F275" s="10">
        <v>800</v>
      </c>
      <c r="G275" s="10">
        <f t="shared" si="31"/>
        <v>600</v>
      </c>
      <c r="H275" s="12">
        <f t="shared" si="32"/>
        <v>16</v>
      </c>
      <c r="I275" s="10"/>
    </row>
    <row r="276" spans="2:9" ht="60" x14ac:dyDescent="0.25">
      <c r="B276" s="8" t="s">
        <v>14</v>
      </c>
      <c r="D276" s="10">
        <v>300</v>
      </c>
      <c r="E276" s="7">
        <f t="shared" si="29"/>
        <v>225</v>
      </c>
      <c r="F276" s="10">
        <v>400</v>
      </c>
      <c r="G276" s="10">
        <f t="shared" si="31"/>
        <v>300</v>
      </c>
      <c r="H276" s="12">
        <f t="shared" si="32"/>
        <v>8</v>
      </c>
      <c r="I276" s="10"/>
    </row>
    <row r="277" spans="2:9" ht="75" x14ac:dyDescent="0.25">
      <c r="B277" s="8" t="s">
        <v>15</v>
      </c>
      <c r="D277" s="10">
        <v>500</v>
      </c>
      <c r="E277" s="7">
        <f t="shared" si="29"/>
        <v>375</v>
      </c>
      <c r="F277" s="10">
        <v>400</v>
      </c>
      <c r="G277" s="10">
        <f t="shared" si="31"/>
        <v>300</v>
      </c>
      <c r="H277" s="12">
        <f t="shared" si="32"/>
        <v>8</v>
      </c>
      <c r="I277" s="10"/>
    </row>
    <row r="278" spans="2:9" ht="75" x14ac:dyDescent="0.25">
      <c r="B278" s="8" t="s">
        <v>16</v>
      </c>
      <c r="D278" s="10">
        <v>1500</v>
      </c>
      <c r="E278" s="7">
        <f t="shared" si="29"/>
        <v>1125</v>
      </c>
      <c r="F278" s="10">
        <v>400</v>
      </c>
      <c r="G278" s="10">
        <f t="shared" si="31"/>
        <v>300</v>
      </c>
      <c r="H278" s="12">
        <f t="shared" si="32"/>
        <v>8</v>
      </c>
      <c r="I278" s="10"/>
    </row>
    <row r="279" spans="2:9" ht="45" x14ac:dyDescent="0.25">
      <c r="B279" s="8" t="s">
        <v>41</v>
      </c>
      <c r="D279" s="10">
        <v>300</v>
      </c>
      <c r="E279" s="7">
        <f t="shared" si="29"/>
        <v>225</v>
      </c>
      <c r="F279" s="10">
        <v>400</v>
      </c>
      <c r="G279" s="10">
        <f t="shared" si="31"/>
        <v>300</v>
      </c>
      <c r="H279" s="12">
        <f t="shared" si="32"/>
        <v>8</v>
      </c>
      <c r="I279" s="10"/>
    </row>
    <row r="280" spans="2:9" ht="60" x14ac:dyDescent="0.25">
      <c r="B280" s="8" t="s">
        <v>17</v>
      </c>
      <c r="D280" s="10">
        <v>4500</v>
      </c>
      <c r="E280" s="7">
        <f t="shared" si="29"/>
        <v>3375</v>
      </c>
      <c r="F280" s="10">
        <v>1200</v>
      </c>
      <c r="G280" s="10">
        <f t="shared" si="31"/>
        <v>900</v>
      </c>
      <c r="H280" s="12">
        <f t="shared" si="32"/>
        <v>24</v>
      </c>
      <c r="I280" s="10"/>
    </row>
    <row r="281" spans="2:9" ht="45" x14ac:dyDescent="0.25">
      <c r="B281" s="8" t="s">
        <v>18</v>
      </c>
      <c r="D281" s="10">
        <v>1000</v>
      </c>
      <c r="E281" s="7">
        <f t="shared" si="29"/>
        <v>750</v>
      </c>
      <c r="F281" s="10">
        <v>800</v>
      </c>
      <c r="G281" s="10">
        <f t="shared" si="31"/>
        <v>600</v>
      </c>
      <c r="H281" s="12">
        <f t="shared" si="32"/>
        <v>16</v>
      </c>
      <c r="I281" s="10"/>
    </row>
    <row r="282" spans="2:9" ht="30" x14ac:dyDescent="0.25">
      <c r="B282" s="8" t="s">
        <v>19</v>
      </c>
      <c r="D282" s="10">
        <v>300</v>
      </c>
      <c r="E282" s="7">
        <f t="shared" si="29"/>
        <v>225</v>
      </c>
      <c r="F282" s="10">
        <v>400</v>
      </c>
      <c r="G282" s="10">
        <f t="shared" si="31"/>
        <v>300</v>
      </c>
      <c r="H282" s="12">
        <f t="shared" si="32"/>
        <v>8</v>
      </c>
      <c r="I282" s="10"/>
    </row>
    <row r="283" spans="2:9" ht="30" x14ac:dyDescent="0.25">
      <c r="B283" s="8" t="s">
        <v>20</v>
      </c>
      <c r="D283" s="10">
        <v>300</v>
      </c>
      <c r="E283" s="7">
        <f t="shared" si="29"/>
        <v>225</v>
      </c>
      <c r="F283" s="10">
        <v>400</v>
      </c>
      <c r="G283" s="10">
        <f t="shared" si="31"/>
        <v>300</v>
      </c>
      <c r="H283" s="12">
        <f t="shared" si="32"/>
        <v>8</v>
      </c>
      <c r="I283" s="10"/>
    </row>
    <row r="284" spans="2:9" ht="30" x14ac:dyDescent="0.25">
      <c r="B284" s="8" t="s">
        <v>21</v>
      </c>
      <c r="D284" s="10">
        <v>300</v>
      </c>
      <c r="E284" s="7">
        <f t="shared" si="29"/>
        <v>225</v>
      </c>
      <c r="F284" s="10">
        <v>400</v>
      </c>
      <c r="G284" s="10">
        <f t="shared" si="31"/>
        <v>300</v>
      </c>
      <c r="H284" s="12">
        <f t="shared" si="32"/>
        <v>8</v>
      </c>
      <c r="I284" s="10"/>
    </row>
    <row r="285" spans="2:9" ht="30" x14ac:dyDescent="0.25">
      <c r="B285" s="8" t="s">
        <v>22</v>
      </c>
      <c r="D285" s="10">
        <v>1200</v>
      </c>
      <c r="E285" s="7">
        <f t="shared" si="29"/>
        <v>900</v>
      </c>
      <c r="F285" s="10">
        <v>1600</v>
      </c>
      <c r="G285" s="10">
        <f t="shared" si="31"/>
        <v>1200</v>
      </c>
      <c r="H285" s="12">
        <f t="shared" si="32"/>
        <v>32</v>
      </c>
      <c r="I285" s="10"/>
    </row>
    <row r="286" spans="2:9" ht="30" x14ac:dyDescent="0.25">
      <c r="B286" s="8" t="s">
        <v>23</v>
      </c>
      <c r="D286" s="10">
        <v>1000</v>
      </c>
      <c r="E286" s="7">
        <f t="shared" si="29"/>
        <v>750</v>
      </c>
      <c r="F286" s="10">
        <v>800</v>
      </c>
      <c r="G286" s="10">
        <f t="shared" si="31"/>
        <v>600</v>
      </c>
      <c r="H286" s="12">
        <f t="shared" si="32"/>
        <v>16</v>
      </c>
      <c r="I286" s="10"/>
    </row>
    <row r="287" spans="2:9" ht="45" x14ac:dyDescent="0.25">
      <c r="B287" s="8" t="s">
        <v>38</v>
      </c>
      <c r="C287" s="3"/>
      <c r="D287" s="10">
        <v>5500</v>
      </c>
      <c r="E287" s="7">
        <f t="shared" si="29"/>
        <v>4125</v>
      </c>
      <c r="F287" s="10">
        <v>800</v>
      </c>
      <c r="G287" s="10">
        <f t="shared" si="31"/>
        <v>600</v>
      </c>
      <c r="H287" s="12">
        <f t="shared" si="32"/>
        <v>16</v>
      </c>
      <c r="I287" s="10"/>
    </row>
    <row r="288" spans="2:9" ht="45" x14ac:dyDescent="0.25">
      <c r="B288" s="8" t="s">
        <v>28</v>
      </c>
      <c r="D288" s="10">
        <v>2000</v>
      </c>
      <c r="E288" s="7">
        <f t="shared" si="29"/>
        <v>1500</v>
      </c>
      <c r="F288" s="10">
        <v>800</v>
      </c>
      <c r="G288" s="10">
        <f t="shared" si="31"/>
        <v>600</v>
      </c>
      <c r="H288" s="12">
        <f t="shared" si="32"/>
        <v>16</v>
      </c>
      <c r="I288" s="10"/>
    </row>
    <row r="289" spans="2:9" ht="60" x14ac:dyDescent="0.25">
      <c r="B289" s="8" t="s">
        <v>29</v>
      </c>
      <c r="D289" s="10">
        <v>4000</v>
      </c>
      <c r="E289" s="7">
        <f t="shared" si="29"/>
        <v>3000</v>
      </c>
      <c r="F289" s="10">
        <v>1600</v>
      </c>
      <c r="G289" s="10">
        <f t="shared" si="31"/>
        <v>1200</v>
      </c>
      <c r="H289" s="12">
        <f t="shared" si="32"/>
        <v>32</v>
      </c>
      <c r="I289" s="10"/>
    </row>
    <row r="290" spans="2:9" ht="45" x14ac:dyDescent="0.25">
      <c r="B290" s="8" t="s">
        <v>30</v>
      </c>
      <c r="D290" s="10">
        <v>300</v>
      </c>
      <c r="E290" s="7">
        <f t="shared" si="29"/>
        <v>225</v>
      </c>
      <c r="F290" s="10">
        <v>400</v>
      </c>
      <c r="G290" s="10">
        <f t="shared" si="31"/>
        <v>300</v>
      </c>
      <c r="H290" s="12">
        <f t="shared" si="32"/>
        <v>8</v>
      </c>
      <c r="I290" s="10"/>
    </row>
    <row r="291" spans="2:9" ht="90" x14ac:dyDescent="0.25">
      <c r="B291" s="8" t="s">
        <v>31</v>
      </c>
      <c r="D291" s="10">
        <v>300</v>
      </c>
      <c r="E291" s="7">
        <f t="shared" si="29"/>
        <v>225</v>
      </c>
      <c r="F291" s="10">
        <v>400</v>
      </c>
      <c r="G291" s="10">
        <f t="shared" si="31"/>
        <v>300</v>
      </c>
      <c r="H291" s="12">
        <f t="shared" si="32"/>
        <v>8</v>
      </c>
      <c r="I291" s="10"/>
    </row>
    <row r="292" spans="2:9" ht="60" x14ac:dyDescent="0.25">
      <c r="B292" s="8" t="s">
        <v>32</v>
      </c>
      <c r="D292" s="10">
        <v>3000</v>
      </c>
      <c r="E292" s="7">
        <f t="shared" si="29"/>
        <v>2250</v>
      </c>
      <c r="F292" s="10">
        <v>800</v>
      </c>
      <c r="G292" s="10">
        <f t="shared" si="31"/>
        <v>600</v>
      </c>
      <c r="H292" s="12">
        <f t="shared" si="32"/>
        <v>16</v>
      </c>
      <c r="I292" s="10"/>
    </row>
    <row r="293" spans="2:9" ht="60" x14ac:dyDescent="0.25">
      <c r="B293" s="8" t="s">
        <v>33</v>
      </c>
      <c r="D293" s="10">
        <v>300</v>
      </c>
      <c r="E293" s="7">
        <f t="shared" ref="E293:E355" si="33">PRODUCT(D293,0.75)</f>
        <v>225</v>
      </c>
      <c r="F293" s="10">
        <v>400</v>
      </c>
      <c r="G293" s="10">
        <f t="shared" si="31"/>
        <v>300</v>
      </c>
      <c r="H293" s="12">
        <f t="shared" si="32"/>
        <v>8</v>
      </c>
      <c r="I293" s="10"/>
    </row>
    <row r="294" spans="2:9" ht="60" x14ac:dyDescent="0.25">
      <c r="B294" s="8" t="s">
        <v>34</v>
      </c>
      <c r="D294" s="10">
        <v>500</v>
      </c>
      <c r="E294" s="7">
        <f t="shared" si="33"/>
        <v>375</v>
      </c>
      <c r="F294" s="10">
        <v>400</v>
      </c>
      <c r="G294" s="10">
        <f t="shared" si="31"/>
        <v>300</v>
      </c>
      <c r="H294" s="12">
        <f t="shared" si="32"/>
        <v>8</v>
      </c>
      <c r="I294" s="10"/>
    </row>
    <row r="295" spans="2:9" ht="45" x14ac:dyDescent="0.25">
      <c r="B295" s="8" t="s">
        <v>35</v>
      </c>
      <c r="D295" s="10">
        <v>300</v>
      </c>
      <c r="E295" s="7">
        <f t="shared" si="33"/>
        <v>225</v>
      </c>
      <c r="F295" s="10">
        <v>400</v>
      </c>
      <c r="G295" s="10">
        <f t="shared" si="31"/>
        <v>300</v>
      </c>
      <c r="H295" s="12">
        <f t="shared" si="32"/>
        <v>8</v>
      </c>
      <c r="I295" s="10"/>
    </row>
    <row r="296" spans="2:9" ht="45" x14ac:dyDescent="0.25">
      <c r="B296" s="8" t="s">
        <v>35</v>
      </c>
      <c r="D296" s="10">
        <v>300</v>
      </c>
      <c r="E296" s="7">
        <f t="shared" si="33"/>
        <v>225</v>
      </c>
      <c r="F296" s="10">
        <v>400</v>
      </c>
      <c r="G296" s="10">
        <f t="shared" si="31"/>
        <v>300</v>
      </c>
      <c r="H296" s="12">
        <f t="shared" si="32"/>
        <v>8</v>
      </c>
      <c r="I296" s="10"/>
    </row>
    <row r="297" spans="2:9" ht="30" x14ac:dyDescent="0.25">
      <c r="B297" s="8" t="s">
        <v>36</v>
      </c>
      <c r="D297" s="10">
        <v>3000</v>
      </c>
      <c r="E297" s="7">
        <f t="shared" si="33"/>
        <v>2250</v>
      </c>
      <c r="F297" s="10">
        <v>800</v>
      </c>
      <c r="G297" s="10">
        <f t="shared" si="31"/>
        <v>600</v>
      </c>
      <c r="H297" s="12">
        <f t="shared" si="32"/>
        <v>16</v>
      </c>
      <c r="I297" s="10"/>
    </row>
    <row r="298" spans="2:9" ht="60" x14ac:dyDescent="0.25">
      <c r="B298" s="8" t="s">
        <v>37</v>
      </c>
      <c r="D298" s="10">
        <v>300</v>
      </c>
      <c r="E298" s="7">
        <f t="shared" si="33"/>
        <v>225</v>
      </c>
      <c r="F298" s="10">
        <v>400</v>
      </c>
      <c r="G298" s="10">
        <f t="shared" si="31"/>
        <v>300</v>
      </c>
      <c r="H298" s="12">
        <f t="shared" si="32"/>
        <v>8</v>
      </c>
      <c r="I298" s="10"/>
    </row>
    <row r="299" spans="2:9" ht="45" x14ac:dyDescent="0.25">
      <c r="B299" s="8" t="s">
        <v>41</v>
      </c>
      <c r="D299" s="10">
        <v>500</v>
      </c>
      <c r="E299" s="7">
        <f t="shared" si="33"/>
        <v>375</v>
      </c>
      <c r="F299" s="10">
        <v>400</v>
      </c>
      <c r="G299" s="10">
        <f t="shared" si="31"/>
        <v>300</v>
      </c>
      <c r="H299" s="12">
        <f t="shared" si="32"/>
        <v>8</v>
      </c>
      <c r="I299" s="10"/>
    </row>
    <row r="300" spans="2:9" ht="60" x14ac:dyDescent="0.25">
      <c r="B300" s="8" t="s">
        <v>17</v>
      </c>
      <c r="D300" s="10">
        <v>4500</v>
      </c>
      <c r="E300" s="7">
        <f t="shared" si="33"/>
        <v>3375</v>
      </c>
      <c r="F300" s="10">
        <v>1200</v>
      </c>
      <c r="G300" s="10">
        <f t="shared" si="31"/>
        <v>900</v>
      </c>
      <c r="H300" s="12">
        <f t="shared" si="32"/>
        <v>24</v>
      </c>
      <c r="I300" s="10"/>
    </row>
    <row r="301" spans="2:9" ht="45" x14ac:dyDescent="0.25">
      <c r="B301" s="8" t="s">
        <v>18</v>
      </c>
      <c r="C301" s="3"/>
      <c r="D301" s="10">
        <v>1000</v>
      </c>
      <c r="E301" s="7">
        <f t="shared" si="33"/>
        <v>750</v>
      </c>
      <c r="F301" s="10">
        <v>400</v>
      </c>
      <c r="G301" s="10">
        <f t="shared" si="31"/>
        <v>300</v>
      </c>
      <c r="H301" s="12">
        <f t="shared" si="32"/>
        <v>8</v>
      </c>
      <c r="I301" s="10"/>
    </row>
    <row r="302" spans="2:9" ht="30" x14ac:dyDescent="0.25">
      <c r="B302" s="8" t="s">
        <v>19</v>
      </c>
      <c r="C302" s="1"/>
      <c r="D302" s="10">
        <v>300</v>
      </c>
      <c r="E302" s="7">
        <f t="shared" si="33"/>
        <v>225</v>
      </c>
      <c r="F302" s="10">
        <v>400</v>
      </c>
      <c r="G302" s="10">
        <f t="shared" si="31"/>
        <v>300</v>
      </c>
      <c r="H302" s="12">
        <f t="shared" si="32"/>
        <v>8</v>
      </c>
      <c r="I302" s="10"/>
    </row>
    <row r="303" spans="2:9" ht="30" x14ac:dyDescent="0.25">
      <c r="B303" s="8" t="s">
        <v>23</v>
      </c>
      <c r="C303" s="1"/>
      <c r="D303" s="10">
        <v>1000</v>
      </c>
      <c r="E303" s="7">
        <f t="shared" si="33"/>
        <v>750</v>
      </c>
      <c r="F303" s="10">
        <v>800</v>
      </c>
      <c r="G303" s="10">
        <f t="shared" si="31"/>
        <v>600</v>
      </c>
      <c r="H303" s="12">
        <f t="shared" si="32"/>
        <v>16</v>
      </c>
      <c r="I303" s="10"/>
    </row>
    <row r="304" spans="2:9" ht="45" x14ac:dyDescent="0.25">
      <c r="B304" s="8" t="s">
        <v>38</v>
      </c>
      <c r="C304" s="3"/>
      <c r="D304" s="10">
        <v>5500</v>
      </c>
      <c r="E304" s="7">
        <f t="shared" si="33"/>
        <v>4125</v>
      </c>
      <c r="F304" s="10">
        <v>800</v>
      </c>
      <c r="G304" s="10">
        <f t="shared" si="31"/>
        <v>600</v>
      </c>
      <c r="H304" s="12">
        <f t="shared" si="32"/>
        <v>16</v>
      </c>
      <c r="I304" s="10"/>
    </row>
    <row r="305" spans="1:9" x14ac:dyDescent="0.25">
      <c r="C305" s="3"/>
      <c r="D305" s="10"/>
      <c r="E305" s="7"/>
      <c r="F305" s="10"/>
      <c r="G305" s="10"/>
      <c r="H305" s="12"/>
      <c r="I305" s="10"/>
    </row>
    <row r="306" spans="1:9" ht="30" x14ac:dyDescent="0.25">
      <c r="B306" s="8" t="s">
        <v>113</v>
      </c>
      <c r="C306" s="3"/>
      <c r="D306" s="10">
        <v>30000</v>
      </c>
      <c r="E306" s="7">
        <f t="shared" si="33"/>
        <v>22500</v>
      </c>
      <c r="F306" s="10">
        <v>2000</v>
      </c>
      <c r="G306" s="10">
        <f t="shared" si="31"/>
        <v>1500</v>
      </c>
      <c r="H306" s="12">
        <f>QUOTIENT(F306,50)</f>
        <v>40</v>
      </c>
      <c r="I306" s="10"/>
    </row>
    <row r="307" spans="1:9" x14ac:dyDescent="0.25">
      <c r="B307" s="8" t="s">
        <v>24</v>
      </c>
      <c r="C307" s="2"/>
      <c r="D307" s="10"/>
      <c r="E307" s="7"/>
      <c r="F307" s="10">
        <v>2345</v>
      </c>
      <c r="G307" s="10">
        <f t="shared" si="31"/>
        <v>1758.75</v>
      </c>
      <c r="H307" s="12">
        <f>QUOTIENT(F307,50)</f>
        <v>46</v>
      </c>
      <c r="I307" s="10"/>
    </row>
    <row r="308" spans="1:9" ht="30" x14ac:dyDescent="0.25">
      <c r="B308" s="8" t="s">
        <v>114</v>
      </c>
      <c r="C308" s="3"/>
      <c r="D308" s="10">
        <v>60000</v>
      </c>
      <c r="E308" s="7">
        <f t="shared" si="33"/>
        <v>45000</v>
      </c>
      <c r="F308" s="10">
        <v>2000</v>
      </c>
      <c r="G308" s="10">
        <f t="shared" si="31"/>
        <v>1500</v>
      </c>
      <c r="H308" s="12">
        <f>QUOTIENT(F308,50)</f>
        <v>40</v>
      </c>
      <c r="I308" s="10"/>
    </row>
    <row r="309" spans="1:9" x14ac:dyDescent="0.25">
      <c r="B309" s="8" t="s">
        <v>120</v>
      </c>
      <c r="C309" s="3"/>
      <c r="D309" s="10"/>
      <c r="E309" s="7"/>
      <c r="F309" s="10">
        <v>4000</v>
      </c>
      <c r="G309" s="10">
        <f t="shared" si="31"/>
        <v>3000</v>
      </c>
      <c r="H309" s="12">
        <f>QUOTIENT(F309,50)</f>
        <v>80</v>
      </c>
      <c r="I309" s="10"/>
    </row>
    <row r="310" spans="1:9" ht="30" x14ac:dyDescent="0.25">
      <c r="B310" s="8" t="s">
        <v>115</v>
      </c>
      <c r="C310" s="3"/>
      <c r="D310" s="10"/>
      <c r="E310" s="7"/>
      <c r="F310" s="10"/>
      <c r="G310" s="10"/>
      <c r="H310" s="12"/>
      <c r="I310" s="10"/>
    </row>
    <row r="311" spans="1:9" x14ac:dyDescent="0.25">
      <c r="B311" s="8" t="s">
        <v>25</v>
      </c>
      <c r="C311" s="2"/>
      <c r="D311" s="10"/>
      <c r="E311" s="7"/>
      <c r="F311" s="10">
        <v>2117</v>
      </c>
      <c r="G311" s="10">
        <f t="shared" si="31"/>
        <v>1587.75</v>
      </c>
      <c r="H311" s="12">
        <f>QUOTIENT(F311,50)</f>
        <v>42</v>
      </c>
      <c r="I311" s="10"/>
    </row>
    <row r="312" spans="1:9" ht="30" x14ac:dyDescent="0.25">
      <c r="B312" s="8" t="s">
        <v>116</v>
      </c>
      <c r="C312" s="3"/>
      <c r="D312" s="10">
        <v>60000</v>
      </c>
      <c r="E312" s="7">
        <f t="shared" si="33"/>
        <v>45000</v>
      </c>
      <c r="F312" s="10">
        <v>2000</v>
      </c>
      <c r="G312" s="10">
        <f t="shared" si="31"/>
        <v>1500</v>
      </c>
      <c r="H312" s="12">
        <f>QUOTIENT(F312,50)</f>
        <v>40</v>
      </c>
      <c r="I312" s="10"/>
    </row>
    <row r="313" spans="1:9" x14ac:dyDescent="0.25">
      <c r="B313" s="8" t="s">
        <v>120</v>
      </c>
      <c r="C313" s="3"/>
      <c r="D313" s="10"/>
      <c r="E313" s="7"/>
      <c r="F313" s="10">
        <v>4000</v>
      </c>
      <c r="G313" s="10">
        <f t="shared" si="31"/>
        <v>3000</v>
      </c>
      <c r="H313" s="12">
        <f>QUOTIENT(F313,50)</f>
        <v>80</v>
      </c>
      <c r="I313" s="10"/>
    </row>
    <row r="314" spans="1:9" ht="30" x14ac:dyDescent="0.25">
      <c r="B314" s="8" t="s">
        <v>117</v>
      </c>
      <c r="C314" s="3"/>
      <c r="D314" s="10"/>
      <c r="E314" s="7"/>
      <c r="F314" s="10"/>
      <c r="G314" s="10"/>
      <c r="H314" s="12"/>
      <c r="I314" s="10"/>
    </row>
    <row r="315" spans="1:9" x14ac:dyDescent="0.25">
      <c r="B315" s="8" t="s">
        <v>25</v>
      </c>
      <c r="C315" s="2"/>
      <c r="D315" s="10"/>
      <c r="E315" s="7"/>
      <c r="F315" s="10">
        <v>2117</v>
      </c>
      <c r="G315" s="10">
        <f t="shared" si="31"/>
        <v>1587.75</v>
      </c>
      <c r="H315" s="12">
        <f>QUOTIENT(F315,50)</f>
        <v>42</v>
      </c>
      <c r="I315" s="10"/>
    </row>
    <row r="316" spans="1:9" x14ac:dyDescent="0.25">
      <c r="B316" s="8" t="s">
        <v>118</v>
      </c>
      <c r="C316" s="3"/>
      <c r="D316" s="10"/>
      <c r="E316" s="7"/>
      <c r="F316" s="10">
        <v>1984</v>
      </c>
      <c r="G316" s="10">
        <f t="shared" si="31"/>
        <v>1488</v>
      </c>
      <c r="H316" s="12">
        <f>QUOTIENT(F316,50)</f>
        <v>39</v>
      </c>
      <c r="I316" s="10"/>
    </row>
    <row r="317" spans="1:9" x14ac:dyDescent="0.25">
      <c r="B317" s="8" t="s">
        <v>119</v>
      </c>
      <c r="C317" s="3"/>
      <c r="D317" s="10"/>
      <c r="E317" s="7"/>
      <c r="F317" s="10">
        <v>1984</v>
      </c>
      <c r="G317" s="10">
        <f t="shared" si="31"/>
        <v>1488</v>
      </c>
      <c r="H317" s="12">
        <f>QUOTIENT(F317,50)</f>
        <v>39</v>
      </c>
      <c r="I317" s="10"/>
    </row>
    <row r="318" spans="1:9" x14ac:dyDescent="0.25">
      <c r="C318" s="3"/>
      <c r="D318" s="10"/>
      <c r="E318" s="7"/>
      <c r="F318" s="10"/>
      <c r="G318" s="10"/>
      <c r="H318" s="12"/>
      <c r="I318" s="10"/>
    </row>
    <row r="319" spans="1:9" x14ac:dyDescent="0.25">
      <c r="A319" t="s">
        <v>121</v>
      </c>
      <c r="C319" s="3"/>
      <c r="D319" s="10"/>
      <c r="E319" s="7"/>
      <c r="F319" s="10"/>
      <c r="G319" s="10"/>
      <c r="H319" s="12"/>
      <c r="I319" s="10"/>
    </row>
    <row r="320" spans="1:9" x14ac:dyDescent="0.25">
      <c r="B320" s="8" t="s">
        <v>1</v>
      </c>
      <c r="D320" s="10">
        <v>20000</v>
      </c>
      <c r="E320" s="7">
        <f t="shared" si="33"/>
        <v>15000</v>
      </c>
      <c r="F320" s="10">
        <v>2000</v>
      </c>
      <c r="G320" s="10">
        <f t="shared" ref="G320:G337" si="34">PRODUCT(F320,0.75)</f>
        <v>1500</v>
      </c>
      <c r="H320" s="12">
        <f>QUOTIENT(F320,50)</f>
        <v>40</v>
      </c>
      <c r="I320" s="10">
        <v>10000</v>
      </c>
    </row>
    <row r="321" spans="2:9" x14ac:dyDescent="0.25">
      <c r="B321" s="8" t="s">
        <v>5</v>
      </c>
      <c r="D321" s="10"/>
      <c r="E321" s="7"/>
      <c r="F321" s="10"/>
      <c r="G321" s="10"/>
      <c r="H321" s="12"/>
      <c r="I321" s="10">
        <v>12000</v>
      </c>
    </row>
    <row r="322" spans="2:9" x14ac:dyDescent="0.25">
      <c r="B322" s="8" t="s">
        <v>6</v>
      </c>
      <c r="D322" s="10"/>
      <c r="E322" s="7"/>
      <c r="F322" s="10"/>
      <c r="G322" s="10"/>
      <c r="H322" s="12"/>
      <c r="I322" s="10">
        <v>10000</v>
      </c>
    </row>
    <row r="323" spans="2:9" ht="45" x14ac:dyDescent="0.25">
      <c r="B323" s="8" t="s">
        <v>39</v>
      </c>
      <c r="C323" s="3"/>
      <c r="D323" s="10">
        <v>1500</v>
      </c>
      <c r="E323" s="7">
        <f t="shared" si="33"/>
        <v>1125</v>
      </c>
      <c r="F323" s="10">
        <v>2000</v>
      </c>
      <c r="G323" s="10">
        <f t="shared" si="34"/>
        <v>1500</v>
      </c>
      <c r="H323" s="12">
        <f t="shared" ref="H323:H329" si="35">QUOTIENT(F323,50)</f>
        <v>40</v>
      </c>
      <c r="I323" s="10"/>
    </row>
    <row r="324" spans="2:9" ht="30" x14ac:dyDescent="0.25">
      <c r="B324" s="8" t="s">
        <v>159</v>
      </c>
      <c r="C324" s="3"/>
      <c r="D324" s="10">
        <v>2000</v>
      </c>
      <c r="E324" s="7">
        <f t="shared" si="33"/>
        <v>1500</v>
      </c>
      <c r="F324" s="10">
        <v>400</v>
      </c>
      <c r="G324" s="10">
        <f t="shared" si="34"/>
        <v>300</v>
      </c>
      <c r="H324" s="12">
        <f t="shared" si="35"/>
        <v>8</v>
      </c>
      <c r="I324" s="10"/>
    </row>
    <row r="325" spans="2:9" ht="45" x14ac:dyDescent="0.25">
      <c r="B325" s="8" t="s">
        <v>160</v>
      </c>
      <c r="C325" s="3"/>
      <c r="D325" s="10">
        <v>1500</v>
      </c>
      <c r="E325" s="7">
        <f t="shared" si="33"/>
        <v>1125</v>
      </c>
      <c r="F325" s="10">
        <v>800</v>
      </c>
      <c r="G325" s="10">
        <f t="shared" si="34"/>
        <v>600</v>
      </c>
      <c r="H325" s="12">
        <f t="shared" si="35"/>
        <v>16</v>
      </c>
      <c r="I325" s="10"/>
    </row>
    <row r="326" spans="2:9" ht="60" x14ac:dyDescent="0.25">
      <c r="B326" s="8" t="s">
        <v>161</v>
      </c>
      <c r="C326" s="3"/>
      <c r="D326" s="10">
        <v>2000</v>
      </c>
      <c r="E326" s="7">
        <f t="shared" si="33"/>
        <v>1500</v>
      </c>
      <c r="F326" s="10">
        <v>800</v>
      </c>
      <c r="G326" s="10">
        <f t="shared" si="34"/>
        <v>600</v>
      </c>
      <c r="H326" s="12">
        <f t="shared" si="35"/>
        <v>16</v>
      </c>
      <c r="I326" s="10"/>
    </row>
    <row r="327" spans="2:9" ht="30" x14ac:dyDescent="0.25">
      <c r="B327" s="8" t="s">
        <v>162</v>
      </c>
      <c r="C327" s="3"/>
      <c r="D327" s="10">
        <v>2000</v>
      </c>
      <c r="E327" s="7">
        <f t="shared" si="33"/>
        <v>1500</v>
      </c>
      <c r="F327" s="10">
        <v>800</v>
      </c>
      <c r="G327" s="10">
        <f t="shared" si="34"/>
        <v>600</v>
      </c>
      <c r="H327" s="12">
        <f t="shared" si="35"/>
        <v>16</v>
      </c>
      <c r="I327" s="10"/>
    </row>
    <row r="328" spans="2:9" ht="90" x14ac:dyDescent="0.25">
      <c r="B328" s="8" t="s">
        <v>163</v>
      </c>
      <c r="C328" s="3"/>
      <c r="D328" s="10">
        <v>3000</v>
      </c>
      <c r="E328" s="7">
        <f t="shared" si="33"/>
        <v>2250</v>
      </c>
      <c r="F328" s="10">
        <v>800</v>
      </c>
      <c r="G328" s="10">
        <f t="shared" si="34"/>
        <v>600</v>
      </c>
      <c r="H328" s="12">
        <f t="shared" si="35"/>
        <v>16</v>
      </c>
      <c r="I328" s="10"/>
    </row>
    <row r="329" spans="2:9" ht="30" x14ac:dyDescent="0.25">
      <c r="B329" s="8" t="s">
        <v>164</v>
      </c>
      <c r="C329" s="3"/>
      <c r="D329" s="10">
        <v>500</v>
      </c>
      <c r="E329" s="7">
        <f t="shared" si="33"/>
        <v>375</v>
      </c>
      <c r="F329" s="10">
        <v>400</v>
      </c>
      <c r="G329" s="10">
        <f t="shared" si="34"/>
        <v>300</v>
      </c>
      <c r="H329" s="12">
        <f t="shared" si="35"/>
        <v>8</v>
      </c>
      <c r="I329" s="10"/>
    </row>
    <row r="330" spans="2:9" x14ac:dyDescent="0.25">
      <c r="C330" s="3"/>
      <c r="D330" s="10"/>
      <c r="E330" s="7"/>
      <c r="F330" s="10"/>
      <c r="G330" s="10"/>
      <c r="H330" s="12"/>
      <c r="I330" s="10"/>
    </row>
    <row r="331" spans="2:9" ht="30" x14ac:dyDescent="0.25">
      <c r="B331" s="8" t="s">
        <v>123</v>
      </c>
      <c r="C331" s="3"/>
      <c r="D331" s="10">
        <v>20000</v>
      </c>
      <c r="E331" s="7">
        <f t="shared" si="33"/>
        <v>15000</v>
      </c>
      <c r="F331" s="10">
        <v>2000</v>
      </c>
      <c r="G331" s="10">
        <f t="shared" si="34"/>
        <v>1500</v>
      </c>
      <c r="H331" s="12">
        <f t="shared" ref="H331:H337" si="36">QUOTIENT(F331,50)</f>
        <v>40</v>
      </c>
      <c r="I331" s="10"/>
    </row>
    <row r="332" spans="2:9" x14ac:dyDescent="0.25">
      <c r="B332" s="8" t="s">
        <v>25</v>
      </c>
      <c r="C332" s="2"/>
      <c r="D332" s="10"/>
      <c r="E332" s="7"/>
      <c r="F332" s="10">
        <v>2117</v>
      </c>
      <c r="G332" s="10">
        <f t="shared" si="34"/>
        <v>1587.75</v>
      </c>
      <c r="H332" s="12">
        <f t="shared" si="36"/>
        <v>42</v>
      </c>
      <c r="I332" s="10"/>
    </row>
    <row r="333" spans="2:9" ht="30" x14ac:dyDescent="0.25">
      <c r="B333" s="8" t="s">
        <v>122</v>
      </c>
      <c r="C333" s="3"/>
      <c r="D333" s="10">
        <v>20000</v>
      </c>
      <c r="E333" s="7">
        <f t="shared" si="33"/>
        <v>15000</v>
      </c>
      <c r="F333" s="10">
        <v>2000</v>
      </c>
      <c r="G333" s="10">
        <f t="shared" si="34"/>
        <v>1500</v>
      </c>
      <c r="H333" s="12">
        <f t="shared" si="36"/>
        <v>40</v>
      </c>
      <c r="I333" s="10"/>
    </row>
    <row r="334" spans="2:9" x14ac:dyDescent="0.25">
      <c r="B334" s="8" t="s">
        <v>25</v>
      </c>
      <c r="C334" s="2"/>
      <c r="D334" s="10"/>
      <c r="E334" s="7"/>
      <c r="F334" s="10">
        <v>2117</v>
      </c>
      <c r="G334" s="10">
        <f t="shared" si="34"/>
        <v>1587.75</v>
      </c>
      <c r="H334" s="12">
        <f t="shared" si="36"/>
        <v>42</v>
      </c>
      <c r="I334" s="10"/>
    </row>
    <row r="335" spans="2:9" ht="30" x14ac:dyDescent="0.25">
      <c r="B335" s="8" t="s">
        <v>124</v>
      </c>
      <c r="C335" s="3"/>
      <c r="D335" s="10">
        <v>20000</v>
      </c>
      <c r="E335" s="7">
        <f t="shared" si="33"/>
        <v>15000</v>
      </c>
      <c r="F335" s="10">
        <v>2000</v>
      </c>
      <c r="G335" s="10">
        <f t="shared" si="34"/>
        <v>1500</v>
      </c>
      <c r="H335" s="12">
        <f t="shared" si="36"/>
        <v>40</v>
      </c>
      <c r="I335" s="10"/>
    </row>
    <row r="336" spans="2:9" x14ac:dyDescent="0.25">
      <c r="B336" s="8" t="s">
        <v>25</v>
      </c>
      <c r="C336" s="2"/>
      <c r="D336" s="10"/>
      <c r="E336" s="7"/>
      <c r="F336" s="10">
        <v>2117</v>
      </c>
      <c r="G336" s="10">
        <f t="shared" si="34"/>
        <v>1587.75</v>
      </c>
      <c r="H336" s="12">
        <f t="shared" si="36"/>
        <v>42</v>
      </c>
      <c r="I336" s="10"/>
    </row>
    <row r="337" spans="1:9" ht="30" x14ac:dyDescent="0.25">
      <c r="B337" s="8" t="s">
        <v>125</v>
      </c>
      <c r="C337" s="3"/>
      <c r="D337" s="10"/>
      <c r="E337" s="7"/>
      <c r="F337" s="10">
        <v>1984</v>
      </c>
      <c r="G337" s="10">
        <f t="shared" si="34"/>
        <v>1488</v>
      </c>
      <c r="H337" s="12">
        <f t="shared" si="36"/>
        <v>39</v>
      </c>
      <c r="I337" s="10"/>
    </row>
    <row r="338" spans="1:9" x14ac:dyDescent="0.25">
      <c r="C338" s="3"/>
      <c r="D338" s="10"/>
      <c r="E338" s="7"/>
      <c r="F338" s="10"/>
      <c r="G338" s="10"/>
      <c r="H338" s="12"/>
      <c r="I338" s="10"/>
    </row>
    <row r="339" spans="1:9" x14ac:dyDescent="0.25">
      <c r="A339" s="17" t="s">
        <v>187</v>
      </c>
      <c r="B339" s="18"/>
      <c r="C339" s="19">
        <f>SUM(C340:C342)</f>
        <v>443607</v>
      </c>
      <c r="D339" s="10"/>
      <c r="E339" s="7"/>
      <c r="F339" s="10"/>
      <c r="G339" s="10"/>
      <c r="H339" s="12"/>
    </row>
    <row r="340" spans="1:9" x14ac:dyDescent="0.25">
      <c r="A340" s="17"/>
      <c r="B340" s="18" t="s">
        <v>183</v>
      </c>
      <c r="C340" s="19">
        <f>SUM(I262:I337)</f>
        <v>88000</v>
      </c>
      <c r="D340" s="10"/>
      <c r="E340" s="7"/>
      <c r="F340" s="10"/>
      <c r="G340" s="10"/>
      <c r="H340" s="12"/>
    </row>
    <row r="341" spans="1:9" x14ac:dyDescent="0.25">
      <c r="A341" s="17"/>
      <c r="B341" s="18" t="s">
        <v>182</v>
      </c>
      <c r="C341" s="19">
        <f>SUM(E262:E337)</f>
        <v>275925</v>
      </c>
      <c r="D341" s="10"/>
      <c r="E341" s="7"/>
      <c r="F341" s="10"/>
      <c r="G341" s="10"/>
      <c r="H341" s="12"/>
    </row>
    <row r="342" spans="1:9" x14ac:dyDescent="0.25">
      <c r="A342" s="17"/>
      <c r="B342" s="18" t="s">
        <v>184</v>
      </c>
      <c r="C342" s="19">
        <f>SUM(F262:F337)</f>
        <v>79682</v>
      </c>
      <c r="D342" s="10"/>
      <c r="E342" s="7"/>
      <c r="F342" s="10"/>
      <c r="G342" s="10"/>
      <c r="H342" s="12"/>
    </row>
    <row r="343" spans="1:9" x14ac:dyDescent="0.25">
      <c r="C343" s="3"/>
      <c r="D343" s="10"/>
      <c r="E343" s="7"/>
      <c r="F343" s="10"/>
      <c r="G343" s="10"/>
      <c r="H343" s="12"/>
      <c r="I343" s="10"/>
    </row>
    <row r="344" spans="1:9" x14ac:dyDescent="0.25">
      <c r="A344" t="s">
        <v>77</v>
      </c>
      <c r="D344" s="10"/>
      <c r="E344" s="7"/>
      <c r="F344" s="10"/>
      <c r="G344" s="10"/>
      <c r="H344" s="12"/>
      <c r="I344" s="10"/>
    </row>
    <row r="345" spans="1:9" x14ac:dyDescent="0.25">
      <c r="B345" s="8" t="s">
        <v>26</v>
      </c>
      <c r="D345" s="10">
        <v>40000</v>
      </c>
      <c r="E345" s="7">
        <f t="shared" si="33"/>
        <v>30000</v>
      </c>
      <c r="F345" s="10">
        <v>2000</v>
      </c>
      <c r="G345" s="10">
        <f t="shared" ref="G345:G365" si="37">PRODUCT(F345,0.75)</f>
        <v>1500</v>
      </c>
      <c r="H345" s="12">
        <f>QUOTIENT(F345,50)</f>
        <v>40</v>
      </c>
      <c r="I345" s="10">
        <v>12000</v>
      </c>
    </row>
    <row r="346" spans="1:9" x14ac:dyDescent="0.25">
      <c r="B346" s="8" t="s">
        <v>5</v>
      </c>
      <c r="D346" s="10"/>
      <c r="E346" s="7"/>
      <c r="F346" s="10"/>
      <c r="G346" s="10">
        <f t="shared" si="37"/>
        <v>0.75</v>
      </c>
      <c r="H346" s="12"/>
      <c r="I346" s="10">
        <v>15000</v>
      </c>
    </row>
    <row r="347" spans="1:9" x14ac:dyDescent="0.25">
      <c r="B347" s="8" t="s">
        <v>6</v>
      </c>
      <c r="D347" s="10"/>
      <c r="E347" s="7"/>
      <c r="F347" s="10"/>
      <c r="G347" s="10">
        <f t="shared" si="37"/>
        <v>0.75</v>
      </c>
      <c r="H347" s="12"/>
      <c r="I347" s="10">
        <v>12000</v>
      </c>
    </row>
    <row r="348" spans="1:9" ht="45" x14ac:dyDescent="0.25">
      <c r="B348" s="8" t="s">
        <v>50</v>
      </c>
      <c r="D348" s="10">
        <v>300</v>
      </c>
      <c r="E348" s="7">
        <f t="shared" si="33"/>
        <v>225</v>
      </c>
      <c r="F348" s="10">
        <v>400</v>
      </c>
      <c r="G348" s="10">
        <f t="shared" si="37"/>
        <v>300</v>
      </c>
      <c r="H348" s="12">
        <f>QUOTIENT(F348,50)</f>
        <v>8</v>
      </c>
      <c r="I348" s="10"/>
    </row>
    <row r="349" spans="1:9" ht="45" x14ac:dyDescent="0.25">
      <c r="B349" s="8" t="s">
        <v>51</v>
      </c>
      <c r="D349" s="10">
        <v>300</v>
      </c>
      <c r="E349" s="7">
        <f t="shared" si="33"/>
        <v>225</v>
      </c>
      <c r="F349" s="10">
        <v>400</v>
      </c>
      <c r="G349" s="10">
        <f t="shared" si="37"/>
        <v>300</v>
      </c>
      <c r="H349" s="12">
        <f>QUOTIENT(F349,50)</f>
        <v>8</v>
      </c>
      <c r="I349" s="10"/>
    </row>
    <row r="350" spans="1:9" ht="105" x14ac:dyDescent="0.25">
      <c r="B350" s="8" t="s">
        <v>8</v>
      </c>
      <c r="D350" s="10">
        <v>1000</v>
      </c>
      <c r="E350" s="7">
        <f t="shared" si="33"/>
        <v>750</v>
      </c>
      <c r="F350" s="10">
        <v>800</v>
      </c>
      <c r="G350" s="10">
        <f t="shared" si="37"/>
        <v>600</v>
      </c>
      <c r="H350" s="12">
        <f>QUOTIENT(F350,50)</f>
        <v>16</v>
      </c>
      <c r="I350" s="10"/>
    </row>
    <row r="351" spans="1:9" ht="60" x14ac:dyDescent="0.25">
      <c r="B351" s="8" t="s">
        <v>146</v>
      </c>
      <c r="D351" s="10">
        <v>3000</v>
      </c>
      <c r="E351" s="7">
        <f t="shared" si="33"/>
        <v>2250</v>
      </c>
      <c r="F351" s="10">
        <v>800</v>
      </c>
      <c r="G351" s="10">
        <f t="shared" si="37"/>
        <v>600</v>
      </c>
      <c r="H351" s="12">
        <f>QUOTIENT(F351,50)</f>
        <v>16</v>
      </c>
      <c r="I351" s="10"/>
    </row>
    <row r="352" spans="1:9" x14ac:dyDescent="0.25">
      <c r="B352" s="8" t="s">
        <v>158</v>
      </c>
      <c r="D352" s="10">
        <v>800</v>
      </c>
      <c r="E352" s="7">
        <f t="shared" si="33"/>
        <v>600</v>
      </c>
      <c r="F352" s="10">
        <v>6000</v>
      </c>
      <c r="G352" s="10">
        <f t="shared" si="37"/>
        <v>4500</v>
      </c>
      <c r="H352" s="12">
        <f>QUOTIENT(F352,50)</f>
        <v>120</v>
      </c>
      <c r="I352" s="10"/>
    </row>
    <row r="353" spans="1:9" x14ac:dyDescent="0.25">
      <c r="D353" s="10"/>
      <c r="E353" s="7"/>
      <c r="F353" s="10"/>
      <c r="G353" s="10">
        <f t="shared" si="37"/>
        <v>0.75</v>
      </c>
      <c r="H353" s="12"/>
      <c r="I353" s="10"/>
    </row>
    <row r="354" spans="1:9" x14ac:dyDescent="0.25">
      <c r="B354" s="8" t="s">
        <v>126</v>
      </c>
      <c r="D354" s="10"/>
      <c r="E354" s="7"/>
      <c r="F354" s="10">
        <v>1984</v>
      </c>
      <c r="G354" s="10">
        <f t="shared" si="37"/>
        <v>1488</v>
      </c>
      <c r="H354" s="12">
        <f>QUOTIENT(F354,50)</f>
        <v>39</v>
      </c>
      <c r="I354" s="10"/>
    </row>
    <row r="355" spans="1:9" ht="30" x14ac:dyDescent="0.25">
      <c r="B355" s="8" t="s">
        <v>107</v>
      </c>
      <c r="D355" s="10">
        <v>20000</v>
      </c>
      <c r="E355" s="7">
        <f t="shared" si="33"/>
        <v>15000</v>
      </c>
      <c r="F355" s="10">
        <v>2000</v>
      </c>
      <c r="G355" s="10">
        <f t="shared" si="37"/>
        <v>1500</v>
      </c>
      <c r="H355" s="12">
        <f>QUOTIENT(F355,50)</f>
        <v>40</v>
      </c>
      <c r="I355" s="10"/>
    </row>
    <row r="356" spans="1:9" x14ac:dyDescent="0.25">
      <c r="B356" s="8" t="s">
        <v>132</v>
      </c>
      <c r="C356" s="2"/>
      <c r="D356" s="10"/>
      <c r="E356" s="7"/>
      <c r="F356" s="10">
        <v>1500</v>
      </c>
      <c r="G356" s="10">
        <f t="shared" si="37"/>
        <v>1125</v>
      </c>
      <c r="H356" s="12">
        <f>QUOTIENT(F356,50)</f>
        <v>30</v>
      </c>
      <c r="I356" s="10"/>
    </row>
    <row r="357" spans="1:9" ht="30" x14ac:dyDescent="0.25">
      <c r="B357" s="8" t="s">
        <v>127</v>
      </c>
      <c r="D357" s="10"/>
      <c r="E357" s="7"/>
      <c r="F357" s="10">
        <v>1984</v>
      </c>
      <c r="G357" s="10">
        <f t="shared" si="37"/>
        <v>1488</v>
      </c>
      <c r="H357" s="12">
        <f>QUOTIENT(F357,50)</f>
        <v>39</v>
      </c>
      <c r="I357" s="10"/>
    </row>
    <row r="358" spans="1:9" ht="30" x14ac:dyDescent="0.25">
      <c r="B358" s="8" t="s">
        <v>128</v>
      </c>
      <c r="D358" s="10"/>
      <c r="E358" s="7"/>
      <c r="F358" s="10"/>
      <c r="G358" s="10">
        <f t="shared" si="37"/>
        <v>0.75</v>
      </c>
      <c r="H358" s="12"/>
      <c r="I358" s="10"/>
    </row>
    <row r="359" spans="1:9" x14ac:dyDescent="0.25">
      <c r="B359" s="8" t="s">
        <v>133</v>
      </c>
      <c r="C359" s="2"/>
      <c r="D359" s="10"/>
      <c r="E359" s="7"/>
      <c r="F359" s="10">
        <v>1984</v>
      </c>
      <c r="G359" s="10">
        <f t="shared" si="37"/>
        <v>1488</v>
      </c>
      <c r="H359" s="12">
        <f t="shared" ref="H359:H365" si="38">QUOTIENT(F359,50)</f>
        <v>39</v>
      </c>
      <c r="I359" s="10"/>
    </row>
    <row r="360" spans="1:9" ht="30" x14ac:dyDescent="0.25">
      <c r="B360" s="8" t="s">
        <v>129</v>
      </c>
      <c r="D360" s="10"/>
      <c r="E360" s="7"/>
      <c r="F360" s="10">
        <v>1984</v>
      </c>
      <c r="G360" s="10">
        <f t="shared" si="37"/>
        <v>1488</v>
      </c>
      <c r="H360" s="12">
        <f t="shared" si="38"/>
        <v>39</v>
      </c>
      <c r="I360" s="10"/>
    </row>
    <row r="361" spans="1:9" x14ac:dyDescent="0.25">
      <c r="B361" s="8" t="s">
        <v>130</v>
      </c>
      <c r="D361" s="10"/>
      <c r="E361" s="7"/>
      <c r="F361" s="10">
        <v>1984</v>
      </c>
      <c r="G361" s="10">
        <f t="shared" si="37"/>
        <v>1488</v>
      </c>
      <c r="H361" s="12">
        <f t="shared" si="38"/>
        <v>39</v>
      </c>
      <c r="I361" s="10"/>
    </row>
    <row r="362" spans="1:9" x14ac:dyDescent="0.25">
      <c r="B362" s="8" t="s">
        <v>131</v>
      </c>
      <c r="D362" s="10"/>
      <c r="E362" s="7"/>
      <c r="F362" s="10">
        <v>1984</v>
      </c>
      <c r="G362" s="10">
        <f t="shared" si="37"/>
        <v>1488</v>
      </c>
      <c r="H362" s="12">
        <f t="shared" si="38"/>
        <v>39</v>
      </c>
      <c r="I362" s="10"/>
    </row>
    <row r="363" spans="1:9" x14ac:dyDescent="0.25">
      <c r="B363" s="8" t="s">
        <v>110</v>
      </c>
      <c r="D363" s="10"/>
      <c r="E363" s="7"/>
      <c r="F363" s="10">
        <v>1984</v>
      </c>
      <c r="G363" s="10">
        <f t="shared" si="37"/>
        <v>1488</v>
      </c>
      <c r="H363" s="12">
        <f t="shared" si="38"/>
        <v>39</v>
      </c>
      <c r="I363" s="10"/>
    </row>
    <row r="364" spans="1:9" x14ac:dyDescent="0.25">
      <c r="B364" s="8" t="s">
        <v>111</v>
      </c>
      <c r="D364" s="10"/>
      <c r="E364" s="7"/>
      <c r="F364" s="10">
        <v>1984</v>
      </c>
      <c r="G364" s="10">
        <f t="shared" si="37"/>
        <v>1488</v>
      </c>
      <c r="H364" s="12">
        <f t="shared" si="38"/>
        <v>39</v>
      </c>
      <c r="I364" s="10"/>
    </row>
    <row r="365" spans="1:9" x14ac:dyDescent="0.25">
      <c r="B365" s="8" t="s">
        <v>112</v>
      </c>
      <c r="D365" s="10"/>
      <c r="E365" s="7"/>
      <c r="F365" s="10">
        <v>1984</v>
      </c>
      <c r="G365" s="10">
        <f t="shared" si="37"/>
        <v>1488</v>
      </c>
      <c r="H365" s="12">
        <f t="shared" si="38"/>
        <v>39</v>
      </c>
      <c r="I365" s="10"/>
    </row>
    <row r="366" spans="1:9" x14ac:dyDescent="0.25">
      <c r="D366" s="10"/>
      <c r="E366" s="7"/>
      <c r="F366" s="10"/>
      <c r="G366" s="10"/>
      <c r="H366" s="12"/>
      <c r="I366" s="10"/>
    </row>
    <row r="367" spans="1:9" x14ac:dyDescent="0.25">
      <c r="A367" s="17" t="s">
        <v>188</v>
      </c>
      <c r="B367" s="18"/>
      <c r="C367" s="19">
        <f>SUM(C368:C370)</f>
        <v>119806</v>
      </c>
      <c r="D367" s="10"/>
      <c r="E367" s="7"/>
      <c r="F367" s="10"/>
      <c r="G367" s="10"/>
      <c r="H367" s="12"/>
    </row>
    <row r="368" spans="1:9" x14ac:dyDescent="0.25">
      <c r="A368" s="17"/>
      <c r="B368" s="18" t="s">
        <v>183</v>
      </c>
      <c r="C368" s="19">
        <f>SUM(I345:I365)</f>
        <v>39000</v>
      </c>
      <c r="D368" s="10"/>
      <c r="E368" s="7"/>
      <c r="F368" s="10"/>
      <c r="G368" s="10"/>
      <c r="H368" s="12"/>
    </row>
    <row r="369" spans="1:9" x14ac:dyDescent="0.25">
      <c r="A369" s="17"/>
      <c r="B369" s="18" t="s">
        <v>182</v>
      </c>
      <c r="C369" s="19">
        <f>SUM(E345:E365)</f>
        <v>49050</v>
      </c>
      <c r="D369" s="10"/>
      <c r="E369" s="7"/>
      <c r="F369" s="10"/>
      <c r="G369" s="10"/>
      <c r="H369" s="12"/>
    </row>
    <row r="370" spans="1:9" x14ac:dyDescent="0.25">
      <c r="A370" s="17"/>
      <c r="B370" s="18" t="s">
        <v>184</v>
      </c>
      <c r="C370" s="19">
        <f>SUM(F345:F365)</f>
        <v>31756</v>
      </c>
      <c r="D370" s="10"/>
      <c r="E370" s="7"/>
      <c r="F370" s="10"/>
      <c r="G370" s="10"/>
      <c r="H370" s="12"/>
    </row>
    <row r="371" spans="1:9" x14ac:dyDescent="0.25">
      <c r="D371" s="10"/>
      <c r="E371" s="7"/>
      <c r="F371" s="10"/>
      <c r="G371" s="10"/>
      <c r="H371" s="12"/>
      <c r="I371" s="10"/>
    </row>
    <row r="372" spans="1:9" x14ac:dyDescent="0.25">
      <c r="A372" t="s">
        <v>80</v>
      </c>
      <c r="D372" s="10"/>
      <c r="E372" s="7"/>
      <c r="F372" s="10"/>
      <c r="G372" s="10"/>
      <c r="H372" s="12"/>
      <c r="I372" s="10"/>
    </row>
    <row r="373" spans="1:9" x14ac:dyDescent="0.25">
      <c r="B373" s="8" t="s">
        <v>1</v>
      </c>
      <c r="D373" s="10"/>
      <c r="E373" s="7"/>
      <c r="F373" s="10"/>
      <c r="G373" s="10"/>
      <c r="H373" s="12"/>
      <c r="I373" s="10"/>
    </row>
    <row r="374" spans="1:9" x14ac:dyDescent="0.25">
      <c r="B374" s="8" t="s">
        <v>5</v>
      </c>
      <c r="D374" s="10"/>
      <c r="E374" s="7"/>
      <c r="F374" s="10"/>
      <c r="G374" s="10"/>
      <c r="H374" s="12"/>
      <c r="I374" s="10"/>
    </row>
    <row r="375" spans="1:9" x14ac:dyDescent="0.25">
      <c r="B375" s="8" t="s">
        <v>6</v>
      </c>
      <c r="D375" s="10"/>
      <c r="E375" s="7"/>
      <c r="F375" s="10"/>
      <c r="G375" s="10"/>
      <c r="H375" s="12"/>
      <c r="I375" s="10"/>
    </row>
    <row r="376" spans="1:9" x14ac:dyDescent="0.25">
      <c r="D376" s="10"/>
      <c r="E376" s="7"/>
      <c r="F376" s="10"/>
      <c r="G376" s="10"/>
      <c r="H376" s="12"/>
      <c r="I376" s="10"/>
    </row>
    <row r="377" spans="1:9" x14ac:dyDescent="0.25">
      <c r="D377" s="10"/>
      <c r="E377" s="7"/>
      <c r="F377" s="10"/>
      <c r="G377" s="10"/>
      <c r="H377" s="12"/>
      <c r="I377" s="10"/>
    </row>
    <row r="378" spans="1:9" x14ac:dyDescent="0.25">
      <c r="D378" s="10"/>
      <c r="E378" s="7"/>
      <c r="F378" s="10"/>
      <c r="G378" s="10"/>
      <c r="H378" s="12"/>
      <c r="I378" s="10"/>
    </row>
    <row r="379" spans="1:9" x14ac:dyDescent="0.25">
      <c r="A379" t="s">
        <v>136</v>
      </c>
      <c r="D379" s="10"/>
      <c r="E379" s="7"/>
      <c r="F379" s="10"/>
      <c r="G379" s="10"/>
      <c r="H379" s="12"/>
      <c r="I379" s="10"/>
    </row>
    <row r="380" spans="1:9" x14ac:dyDescent="0.25">
      <c r="B380" s="8" t="s">
        <v>26</v>
      </c>
      <c r="D380" s="10">
        <v>50000</v>
      </c>
      <c r="E380" s="7">
        <f t="shared" ref="E380:E425" si="39">PRODUCT(D380,0.75)</f>
        <v>37500</v>
      </c>
      <c r="F380" s="10">
        <v>1000</v>
      </c>
      <c r="G380" s="10">
        <f t="shared" ref="G380:G392" si="40">PRODUCT(F380,0.75)</f>
        <v>750</v>
      </c>
      <c r="H380" s="12">
        <f>QUOTIENT(F380,50)</f>
        <v>20</v>
      </c>
      <c r="I380" s="10">
        <v>16000</v>
      </c>
    </row>
    <row r="381" spans="1:9" x14ac:dyDescent="0.25">
      <c r="B381" s="8" t="s">
        <v>5</v>
      </c>
      <c r="D381" s="10"/>
      <c r="E381" s="7"/>
      <c r="F381" s="10"/>
      <c r="G381" s="10"/>
      <c r="H381" s="12"/>
      <c r="I381" s="10">
        <v>24000</v>
      </c>
    </row>
    <row r="382" spans="1:9" x14ac:dyDescent="0.25">
      <c r="B382" s="8" t="s">
        <v>6</v>
      </c>
      <c r="D382" s="10"/>
      <c r="E382" s="7"/>
      <c r="F382" s="10"/>
      <c r="G382" s="10"/>
      <c r="H382" s="12"/>
      <c r="I382" s="10">
        <v>16000</v>
      </c>
    </row>
    <row r="383" spans="1:9" ht="45" x14ac:dyDescent="0.25">
      <c r="B383" s="8" t="s">
        <v>50</v>
      </c>
      <c r="D383" s="10">
        <v>300</v>
      </c>
      <c r="E383" s="7">
        <f t="shared" si="39"/>
        <v>225</v>
      </c>
      <c r="F383" s="10">
        <v>400</v>
      </c>
      <c r="G383" s="10">
        <f t="shared" si="40"/>
        <v>300</v>
      </c>
      <c r="H383" s="12">
        <f>QUOTIENT(F383,50)</f>
        <v>8</v>
      </c>
      <c r="I383" s="10"/>
    </row>
    <row r="384" spans="1:9" ht="45" x14ac:dyDescent="0.25">
      <c r="B384" s="8" t="s">
        <v>51</v>
      </c>
      <c r="D384" s="10">
        <v>300</v>
      </c>
      <c r="E384" s="7">
        <f t="shared" si="39"/>
        <v>225</v>
      </c>
      <c r="F384" s="10">
        <v>400</v>
      </c>
      <c r="G384" s="10">
        <f t="shared" si="40"/>
        <v>300</v>
      </c>
      <c r="H384" s="12">
        <f>QUOTIENT(F384,50)</f>
        <v>8</v>
      </c>
      <c r="I384" s="10"/>
    </row>
    <row r="385" spans="1:9" ht="105" x14ac:dyDescent="0.25">
      <c r="B385" s="8" t="s">
        <v>8</v>
      </c>
      <c r="D385" s="10">
        <v>1000</v>
      </c>
      <c r="E385" s="7">
        <f t="shared" si="39"/>
        <v>750</v>
      </c>
      <c r="F385" s="10">
        <v>800</v>
      </c>
      <c r="G385" s="10">
        <f t="shared" si="40"/>
        <v>600</v>
      </c>
      <c r="H385" s="12">
        <f>QUOTIENT(F385,50)</f>
        <v>16</v>
      </c>
      <c r="I385" s="10"/>
    </row>
    <row r="386" spans="1:9" ht="60" x14ac:dyDescent="0.25">
      <c r="B386" s="8" t="s">
        <v>146</v>
      </c>
      <c r="D386" s="10">
        <v>3000</v>
      </c>
      <c r="E386" s="7">
        <f t="shared" si="39"/>
        <v>2250</v>
      </c>
      <c r="F386" s="10">
        <v>800</v>
      </c>
      <c r="G386" s="10">
        <f t="shared" si="40"/>
        <v>600</v>
      </c>
      <c r="H386" s="12">
        <f>QUOTIENT(F386,50)</f>
        <v>16</v>
      </c>
      <c r="I386" s="10"/>
    </row>
    <row r="387" spans="1:9" x14ac:dyDescent="0.25">
      <c r="B387" s="8" t="s">
        <v>157</v>
      </c>
      <c r="D387" s="10">
        <v>800</v>
      </c>
      <c r="E387" s="7">
        <f t="shared" si="39"/>
        <v>600</v>
      </c>
      <c r="F387" s="10">
        <v>6000</v>
      </c>
      <c r="G387" s="10">
        <f t="shared" si="40"/>
        <v>4500</v>
      </c>
      <c r="H387" s="12">
        <f>QUOTIENT(F387,50)</f>
        <v>120</v>
      </c>
      <c r="I387" s="10"/>
    </row>
    <row r="388" spans="1:9" x14ac:dyDescent="0.25">
      <c r="C388" s="2"/>
      <c r="D388" s="10"/>
      <c r="E388" s="7"/>
      <c r="F388" s="10"/>
      <c r="G388" s="10"/>
      <c r="H388" s="12"/>
      <c r="I388" s="10"/>
    </row>
    <row r="389" spans="1:9" ht="30" x14ac:dyDescent="0.25">
      <c r="B389" s="8" t="s">
        <v>137</v>
      </c>
      <c r="C389" s="2"/>
      <c r="D389" s="10">
        <v>20000</v>
      </c>
      <c r="E389" s="7">
        <f t="shared" si="39"/>
        <v>15000</v>
      </c>
      <c r="F389" s="10">
        <v>2000</v>
      </c>
      <c r="G389" s="10">
        <f t="shared" si="40"/>
        <v>1500</v>
      </c>
      <c r="H389" s="12">
        <f>QUOTIENT(F389,50)</f>
        <v>40</v>
      </c>
      <c r="I389" s="10"/>
    </row>
    <row r="390" spans="1:9" x14ac:dyDescent="0.25">
      <c r="B390" s="8" t="s">
        <v>133</v>
      </c>
      <c r="C390" s="2"/>
      <c r="D390" s="10"/>
      <c r="E390" s="7"/>
      <c r="F390" s="10">
        <v>1984</v>
      </c>
      <c r="G390" s="10">
        <f t="shared" si="40"/>
        <v>1488</v>
      </c>
      <c r="H390" s="12">
        <f>QUOTIENT(F390,50)</f>
        <v>39</v>
      </c>
      <c r="I390" s="10"/>
    </row>
    <row r="391" spans="1:9" ht="30" x14ac:dyDescent="0.25">
      <c r="B391" s="8" t="s">
        <v>134</v>
      </c>
      <c r="C391" s="2"/>
      <c r="D391" s="10"/>
      <c r="E391" s="7"/>
      <c r="F391" s="10">
        <v>1984</v>
      </c>
      <c r="G391" s="10">
        <f t="shared" si="40"/>
        <v>1488</v>
      </c>
      <c r="H391" s="12">
        <f>QUOTIENT(F391,50)</f>
        <v>39</v>
      </c>
      <c r="I391" s="10"/>
    </row>
    <row r="392" spans="1:9" ht="30" x14ac:dyDescent="0.25">
      <c r="B392" s="8" t="s">
        <v>135</v>
      </c>
      <c r="C392" s="2"/>
      <c r="D392" s="10"/>
      <c r="E392" s="7"/>
      <c r="F392" s="10">
        <v>1984</v>
      </c>
      <c r="G392" s="10">
        <f t="shared" si="40"/>
        <v>1488</v>
      </c>
      <c r="H392" s="12">
        <f>QUOTIENT(F392,50)</f>
        <v>39</v>
      </c>
      <c r="I392" s="10"/>
    </row>
    <row r="393" spans="1:9" x14ac:dyDescent="0.25">
      <c r="C393" s="2"/>
      <c r="D393" s="10"/>
      <c r="E393" s="7"/>
      <c r="F393" s="10"/>
      <c r="G393" s="10"/>
      <c r="H393" s="12"/>
      <c r="I393" s="10"/>
    </row>
    <row r="394" spans="1:9" x14ac:dyDescent="0.25">
      <c r="A394" s="17" t="s">
        <v>189</v>
      </c>
      <c r="B394" s="18"/>
      <c r="C394" s="19">
        <f>SUM(C395:C397)</f>
        <v>129902</v>
      </c>
      <c r="D394" s="10"/>
      <c r="E394" s="7"/>
      <c r="F394" s="10"/>
      <c r="G394" s="10"/>
      <c r="H394" s="12"/>
    </row>
    <row r="395" spans="1:9" x14ac:dyDescent="0.25">
      <c r="A395" s="17"/>
      <c r="B395" s="18" t="s">
        <v>183</v>
      </c>
      <c r="C395" s="19">
        <f>SUM(I380:I392)</f>
        <v>56000</v>
      </c>
      <c r="D395" s="10"/>
      <c r="E395" s="7"/>
      <c r="F395" s="10"/>
      <c r="G395" s="10"/>
      <c r="H395" s="12"/>
    </row>
    <row r="396" spans="1:9" x14ac:dyDescent="0.25">
      <c r="A396" s="17"/>
      <c r="B396" s="18" t="s">
        <v>182</v>
      </c>
      <c r="C396" s="19">
        <f>SUM(E380:E392)</f>
        <v>56550</v>
      </c>
      <c r="D396" s="10"/>
      <c r="E396" s="7"/>
      <c r="F396" s="10"/>
      <c r="G396" s="10"/>
      <c r="H396" s="12"/>
    </row>
    <row r="397" spans="1:9" x14ac:dyDescent="0.25">
      <c r="A397" s="17"/>
      <c r="B397" s="18" t="s">
        <v>184</v>
      </c>
      <c r="C397" s="19">
        <f>SUM(F380:F392)</f>
        <v>17352</v>
      </c>
      <c r="D397" s="10"/>
      <c r="E397" s="7"/>
      <c r="F397" s="10"/>
      <c r="G397" s="10"/>
      <c r="H397" s="12"/>
    </row>
    <row r="398" spans="1:9" x14ac:dyDescent="0.25">
      <c r="C398" s="2"/>
      <c r="D398" s="10"/>
      <c r="E398" s="7"/>
      <c r="F398" s="10"/>
      <c r="G398" s="10"/>
      <c r="H398" s="12"/>
      <c r="I398" s="10"/>
    </row>
    <row r="399" spans="1:9" x14ac:dyDescent="0.25">
      <c r="A399" t="s">
        <v>78</v>
      </c>
      <c r="D399" s="10"/>
      <c r="E399" s="7"/>
      <c r="F399" s="10"/>
      <c r="G399" s="10"/>
      <c r="H399" s="13"/>
      <c r="I399" s="10"/>
    </row>
    <row r="400" spans="1:9" x14ac:dyDescent="0.25">
      <c r="B400" s="8" t="s">
        <v>1</v>
      </c>
      <c r="D400" s="10">
        <v>70000</v>
      </c>
      <c r="E400" s="7">
        <f t="shared" si="39"/>
        <v>52500</v>
      </c>
      <c r="F400" s="10">
        <v>1000</v>
      </c>
      <c r="G400" s="10">
        <f t="shared" ref="G400:G432" si="41">PRODUCT(F400,0.75)</f>
        <v>750</v>
      </c>
      <c r="H400" s="12">
        <f>QUOTIENT(F400,50)</f>
        <v>20</v>
      </c>
      <c r="I400" s="10">
        <v>16000</v>
      </c>
    </row>
    <row r="401" spans="2:9" x14ac:dyDescent="0.25">
      <c r="B401" s="8" t="s">
        <v>5</v>
      </c>
      <c r="D401" s="10"/>
      <c r="E401" s="7"/>
      <c r="F401" s="10"/>
      <c r="G401" s="10"/>
      <c r="H401" s="12"/>
      <c r="I401" s="10">
        <v>24000</v>
      </c>
    </row>
    <row r="402" spans="2:9" x14ac:dyDescent="0.25">
      <c r="B402" s="8" t="s">
        <v>6</v>
      </c>
      <c r="D402" s="10"/>
      <c r="E402" s="7"/>
      <c r="F402" s="10"/>
      <c r="G402" s="10"/>
      <c r="H402" s="12"/>
      <c r="I402" s="10">
        <v>16000</v>
      </c>
    </row>
    <row r="403" spans="2:9" ht="30" x14ac:dyDescent="0.25">
      <c r="B403" s="8" t="s">
        <v>27</v>
      </c>
      <c r="D403" s="10"/>
      <c r="E403" s="7"/>
      <c r="F403" s="10"/>
      <c r="G403" s="10"/>
      <c r="H403" s="12"/>
      <c r="I403" s="10"/>
    </row>
    <row r="404" spans="2:9" x14ac:dyDescent="0.25">
      <c r="B404" s="8" t="s">
        <v>165</v>
      </c>
      <c r="D404" s="10">
        <v>2000</v>
      </c>
      <c r="E404" s="7">
        <f t="shared" si="39"/>
        <v>1500</v>
      </c>
      <c r="F404" s="10">
        <v>800</v>
      </c>
      <c r="G404" s="10">
        <f t="shared" si="41"/>
        <v>600</v>
      </c>
      <c r="H404" s="12">
        <f>QUOTIENT(F404,50)</f>
        <v>16</v>
      </c>
      <c r="I404" s="10"/>
    </row>
    <row r="405" spans="2:9" x14ac:dyDescent="0.25">
      <c r="B405" s="8" t="s">
        <v>151</v>
      </c>
      <c r="D405" s="10">
        <v>400</v>
      </c>
      <c r="E405" s="7">
        <f t="shared" si="39"/>
        <v>300</v>
      </c>
      <c r="F405" s="10">
        <v>1600</v>
      </c>
      <c r="G405" s="10">
        <f t="shared" si="41"/>
        <v>1200</v>
      </c>
      <c r="H405" s="12">
        <f>QUOTIENT(F405,50)</f>
        <v>32</v>
      </c>
      <c r="I405" s="10"/>
    </row>
    <row r="406" spans="2:9" x14ac:dyDescent="0.25">
      <c r="B406" s="8" t="s">
        <v>166</v>
      </c>
      <c r="D406" s="10">
        <v>1000</v>
      </c>
      <c r="E406" s="7">
        <f t="shared" si="39"/>
        <v>750</v>
      </c>
      <c r="F406" s="10">
        <v>6400</v>
      </c>
      <c r="G406" s="10">
        <f t="shared" si="41"/>
        <v>4800</v>
      </c>
      <c r="H406" s="12">
        <f>QUOTIENT(F406,50)</f>
        <v>128</v>
      </c>
      <c r="I406" s="10"/>
    </row>
    <row r="407" spans="2:9" ht="45" x14ac:dyDescent="0.25">
      <c r="B407" s="8" t="s">
        <v>7</v>
      </c>
      <c r="D407" s="10">
        <v>300</v>
      </c>
      <c r="E407" s="7">
        <f t="shared" si="39"/>
        <v>225</v>
      </c>
      <c r="F407" s="10">
        <v>400</v>
      </c>
      <c r="G407" s="10">
        <f t="shared" si="41"/>
        <v>300</v>
      </c>
      <c r="H407" s="12">
        <f>QUOTIENT(F407,50)</f>
        <v>8</v>
      </c>
      <c r="I407" s="10"/>
    </row>
    <row r="408" spans="2:9" ht="105" x14ac:dyDescent="0.25">
      <c r="B408" s="8" t="s">
        <v>8</v>
      </c>
      <c r="D408" s="10">
        <v>1000</v>
      </c>
      <c r="E408" s="7">
        <f t="shared" si="39"/>
        <v>750</v>
      </c>
      <c r="F408" s="10"/>
      <c r="G408" s="10"/>
      <c r="H408" s="12"/>
      <c r="I408" s="10"/>
    </row>
    <row r="409" spans="2:9" ht="60" x14ac:dyDescent="0.25">
      <c r="B409" s="8" t="s">
        <v>9</v>
      </c>
      <c r="D409" s="10">
        <v>3000</v>
      </c>
      <c r="E409" s="7">
        <f t="shared" si="39"/>
        <v>2250</v>
      </c>
      <c r="F409" s="10">
        <v>800</v>
      </c>
      <c r="G409" s="10">
        <f t="shared" si="41"/>
        <v>600</v>
      </c>
      <c r="H409" s="12">
        <f t="shared" ref="H409:H425" si="42">QUOTIENT(F409,50)</f>
        <v>16</v>
      </c>
      <c r="I409" s="10"/>
    </row>
    <row r="410" spans="2:9" ht="45" x14ac:dyDescent="0.25">
      <c r="B410" s="8" t="s">
        <v>10</v>
      </c>
      <c r="D410" s="10">
        <v>300</v>
      </c>
      <c r="E410" s="7">
        <f t="shared" si="39"/>
        <v>225</v>
      </c>
      <c r="F410" s="10">
        <v>400</v>
      </c>
      <c r="G410" s="10">
        <f t="shared" si="41"/>
        <v>300</v>
      </c>
      <c r="H410" s="12">
        <f t="shared" si="42"/>
        <v>8</v>
      </c>
      <c r="I410" s="10"/>
    </row>
    <row r="411" spans="2:9" ht="60" x14ac:dyDescent="0.25">
      <c r="B411" s="8" t="s">
        <v>11</v>
      </c>
      <c r="D411" s="10">
        <v>300</v>
      </c>
      <c r="E411" s="7">
        <f t="shared" si="39"/>
        <v>225</v>
      </c>
      <c r="F411" s="10">
        <v>400</v>
      </c>
      <c r="G411" s="10">
        <f t="shared" si="41"/>
        <v>300</v>
      </c>
      <c r="H411" s="12">
        <f t="shared" si="42"/>
        <v>8</v>
      </c>
      <c r="I411" s="10"/>
    </row>
    <row r="412" spans="2:9" ht="45" x14ac:dyDescent="0.25">
      <c r="B412" s="8" t="s">
        <v>12</v>
      </c>
      <c r="D412" s="10">
        <v>300</v>
      </c>
      <c r="E412" s="7">
        <f t="shared" si="39"/>
        <v>225</v>
      </c>
      <c r="F412" s="10">
        <v>400</v>
      </c>
      <c r="G412" s="10">
        <f t="shared" si="41"/>
        <v>300</v>
      </c>
      <c r="H412" s="12">
        <f t="shared" si="42"/>
        <v>8</v>
      </c>
      <c r="I412" s="10"/>
    </row>
    <row r="413" spans="2:9" ht="75" x14ac:dyDescent="0.25">
      <c r="B413" s="8" t="s">
        <v>13</v>
      </c>
      <c r="D413" s="10">
        <v>3000</v>
      </c>
      <c r="E413" s="7">
        <f t="shared" si="39"/>
        <v>2250</v>
      </c>
      <c r="F413" s="10">
        <v>800</v>
      </c>
      <c r="G413" s="10">
        <f t="shared" si="41"/>
        <v>600</v>
      </c>
      <c r="H413" s="12">
        <f t="shared" si="42"/>
        <v>16</v>
      </c>
      <c r="I413" s="10"/>
    </row>
    <row r="414" spans="2:9" ht="60" x14ac:dyDescent="0.25">
      <c r="B414" s="8" t="s">
        <v>14</v>
      </c>
      <c r="D414" s="10">
        <v>300</v>
      </c>
      <c r="E414" s="7">
        <f t="shared" si="39"/>
        <v>225</v>
      </c>
      <c r="F414" s="10">
        <v>400</v>
      </c>
      <c r="G414" s="10">
        <f t="shared" si="41"/>
        <v>300</v>
      </c>
      <c r="H414" s="12">
        <f t="shared" si="42"/>
        <v>8</v>
      </c>
      <c r="I414" s="10"/>
    </row>
    <row r="415" spans="2:9" ht="75" x14ac:dyDescent="0.25">
      <c r="B415" s="8" t="s">
        <v>15</v>
      </c>
      <c r="D415" s="10">
        <v>500</v>
      </c>
      <c r="E415" s="7">
        <f t="shared" si="39"/>
        <v>375</v>
      </c>
      <c r="F415" s="10">
        <v>400</v>
      </c>
      <c r="G415" s="10">
        <f t="shared" si="41"/>
        <v>300</v>
      </c>
      <c r="H415" s="12">
        <f t="shared" si="42"/>
        <v>8</v>
      </c>
      <c r="I415" s="10"/>
    </row>
    <row r="416" spans="2:9" ht="75" x14ac:dyDescent="0.25">
      <c r="B416" s="8" t="s">
        <v>16</v>
      </c>
      <c r="D416" s="10">
        <v>1500</v>
      </c>
      <c r="E416" s="7">
        <f t="shared" si="39"/>
        <v>1125</v>
      </c>
      <c r="F416" s="10">
        <v>400</v>
      </c>
      <c r="G416" s="10">
        <f t="shared" si="41"/>
        <v>300</v>
      </c>
      <c r="H416" s="12">
        <f t="shared" si="42"/>
        <v>8</v>
      </c>
      <c r="I416" s="10"/>
    </row>
    <row r="417" spans="2:9" ht="45" x14ac:dyDescent="0.25">
      <c r="B417" s="8" t="s">
        <v>41</v>
      </c>
      <c r="D417" s="10">
        <v>300</v>
      </c>
      <c r="E417" s="7">
        <f t="shared" si="39"/>
        <v>225</v>
      </c>
      <c r="F417" s="10">
        <v>400</v>
      </c>
      <c r="G417" s="10">
        <f t="shared" si="41"/>
        <v>300</v>
      </c>
      <c r="H417" s="12">
        <f t="shared" si="42"/>
        <v>8</v>
      </c>
      <c r="I417" s="10"/>
    </row>
    <row r="418" spans="2:9" ht="60" x14ac:dyDescent="0.25">
      <c r="B418" s="8" t="s">
        <v>146</v>
      </c>
      <c r="D418" s="10">
        <v>4500</v>
      </c>
      <c r="E418" s="7">
        <f t="shared" si="39"/>
        <v>3375</v>
      </c>
      <c r="F418" s="10">
        <v>1200</v>
      </c>
      <c r="G418" s="10">
        <f t="shared" si="41"/>
        <v>900</v>
      </c>
      <c r="H418" s="12">
        <f t="shared" si="42"/>
        <v>24</v>
      </c>
      <c r="I418" s="10"/>
    </row>
    <row r="419" spans="2:9" ht="45" x14ac:dyDescent="0.25">
      <c r="B419" s="8" t="s">
        <v>167</v>
      </c>
      <c r="D419" s="10">
        <v>1000</v>
      </c>
      <c r="E419" s="7">
        <f t="shared" si="39"/>
        <v>750</v>
      </c>
      <c r="F419" s="10">
        <v>800</v>
      </c>
      <c r="G419" s="10">
        <f t="shared" si="41"/>
        <v>600</v>
      </c>
      <c r="H419" s="12">
        <f t="shared" si="42"/>
        <v>16</v>
      </c>
      <c r="I419" s="10"/>
    </row>
    <row r="420" spans="2:9" ht="30" x14ac:dyDescent="0.25">
      <c r="B420" s="8" t="s">
        <v>168</v>
      </c>
      <c r="D420" s="10">
        <v>300</v>
      </c>
      <c r="E420" s="7">
        <f t="shared" si="39"/>
        <v>225</v>
      </c>
      <c r="F420" s="10">
        <v>400</v>
      </c>
      <c r="G420" s="10">
        <f t="shared" si="41"/>
        <v>300</v>
      </c>
      <c r="H420" s="12">
        <f t="shared" si="42"/>
        <v>8</v>
      </c>
      <c r="I420" s="10"/>
    </row>
    <row r="421" spans="2:9" ht="30" x14ac:dyDescent="0.25">
      <c r="B421" s="8" t="s">
        <v>169</v>
      </c>
      <c r="D421" s="10">
        <v>300</v>
      </c>
      <c r="E421" s="7">
        <f t="shared" si="39"/>
        <v>225</v>
      </c>
      <c r="F421" s="10">
        <v>400</v>
      </c>
      <c r="G421" s="10">
        <f t="shared" si="41"/>
        <v>300</v>
      </c>
      <c r="H421" s="12">
        <f t="shared" si="42"/>
        <v>8</v>
      </c>
      <c r="I421" s="10"/>
    </row>
    <row r="422" spans="2:9" ht="30" x14ac:dyDescent="0.25">
      <c r="B422" s="8" t="s">
        <v>170</v>
      </c>
      <c r="D422" s="10">
        <v>300</v>
      </c>
      <c r="E422" s="7">
        <f t="shared" si="39"/>
        <v>225</v>
      </c>
      <c r="F422" s="10">
        <v>400</v>
      </c>
      <c r="G422" s="10">
        <f t="shared" si="41"/>
        <v>300</v>
      </c>
      <c r="H422" s="12">
        <f t="shared" si="42"/>
        <v>8</v>
      </c>
      <c r="I422" s="10"/>
    </row>
    <row r="423" spans="2:9" ht="30" x14ac:dyDescent="0.25">
      <c r="B423" s="8" t="s">
        <v>171</v>
      </c>
      <c r="D423" s="10">
        <v>1200</v>
      </c>
      <c r="E423" s="7">
        <f t="shared" si="39"/>
        <v>900</v>
      </c>
      <c r="F423" s="10">
        <v>1600</v>
      </c>
      <c r="G423" s="10">
        <f t="shared" si="41"/>
        <v>1200</v>
      </c>
      <c r="H423" s="12">
        <f t="shared" si="42"/>
        <v>32</v>
      </c>
      <c r="I423" s="10"/>
    </row>
    <row r="424" spans="2:9" ht="30" x14ac:dyDescent="0.25">
      <c r="B424" s="8" t="s">
        <v>172</v>
      </c>
      <c r="D424" s="10">
        <v>1000</v>
      </c>
      <c r="E424" s="7">
        <f t="shared" si="39"/>
        <v>750</v>
      </c>
      <c r="F424" s="10">
        <v>800</v>
      </c>
      <c r="G424" s="10">
        <f t="shared" si="41"/>
        <v>600</v>
      </c>
      <c r="H424" s="12">
        <f t="shared" si="42"/>
        <v>16</v>
      </c>
      <c r="I424" s="10"/>
    </row>
    <row r="425" spans="2:9" ht="45" x14ac:dyDescent="0.25">
      <c r="B425" s="8" t="s">
        <v>173</v>
      </c>
      <c r="C425" s="3"/>
      <c r="D425" s="10">
        <v>5500</v>
      </c>
      <c r="E425" s="7">
        <f t="shared" si="39"/>
        <v>4125</v>
      </c>
      <c r="F425" s="10">
        <v>800</v>
      </c>
      <c r="G425" s="10">
        <f t="shared" si="41"/>
        <v>600</v>
      </c>
      <c r="H425" s="12">
        <f t="shared" si="42"/>
        <v>16</v>
      </c>
      <c r="I425" s="10"/>
    </row>
    <row r="426" spans="2:9" x14ac:dyDescent="0.25">
      <c r="C426" s="3"/>
      <c r="D426" s="10"/>
      <c r="E426" s="7"/>
      <c r="F426" s="10"/>
      <c r="G426" s="10"/>
      <c r="H426" s="12"/>
      <c r="I426" s="10"/>
    </row>
    <row r="427" spans="2:9" ht="30" x14ac:dyDescent="0.25">
      <c r="B427" s="8" t="s">
        <v>138</v>
      </c>
      <c r="C427" s="3"/>
      <c r="D427" s="10">
        <v>25000</v>
      </c>
      <c r="E427" s="7">
        <f t="shared" ref="E427:E450" si="43">PRODUCT(D427,0.75)</f>
        <v>18750</v>
      </c>
      <c r="F427" s="10">
        <v>2000</v>
      </c>
      <c r="G427" s="10">
        <f t="shared" si="41"/>
        <v>1500</v>
      </c>
      <c r="H427" s="12">
        <f t="shared" ref="H427:H432" si="44">QUOTIENT(F427,50)</f>
        <v>40</v>
      </c>
      <c r="I427" s="10"/>
    </row>
    <row r="428" spans="2:9" x14ac:dyDescent="0.25">
      <c r="B428" s="8" t="s">
        <v>25</v>
      </c>
      <c r="C428" s="2"/>
      <c r="D428" s="10"/>
      <c r="E428" s="7"/>
      <c r="F428" s="10">
        <v>2117</v>
      </c>
      <c r="G428" s="10">
        <f t="shared" si="41"/>
        <v>1587.75</v>
      </c>
      <c r="H428" s="12">
        <f t="shared" si="44"/>
        <v>42</v>
      </c>
      <c r="I428" s="10"/>
    </row>
    <row r="429" spans="2:9" ht="30" x14ac:dyDescent="0.25">
      <c r="B429" s="8" t="s">
        <v>139</v>
      </c>
      <c r="C429" s="3"/>
      <c r="D429" s="10">
        <v>20000</v>
      </c>
      <c r="E429" s="7">
        <f t="shared" si="43"/>
        <v>15000</v>
      </c>
      <c r="F429" s="10">
        <v>2000</v>
      </c>
      <c r="G429" s="10">
        <f t="shared" si="41"/>
        <v>1500</v>
      </c>
      <c r="H429" s="12">
        <f t="shared" si="44"/>
        <v>40</v>
      </c>
      <c r="I429" s="10"/>
    </row>
    <row r="430" spans="2:9" x14ac:dyDescent="0.25">
      <c r="B430" s="8" t="s">
        <v>133</v>
      </c>
      <c r="C430" s="2"/>
      <c r="D430" s="10"/>
      <c r="E430" s="7"/>
      <c r="F430" s="10">
        <v>1984</v>
      </c>
      <c r="G430" s="10">
        <f t="shared" si="41"/>
        <v>1488</v>
      </c>
      <c r="H430" s="12">
        <f t="shared" si="44"/>
        <v>39</v>
      </c>
      <c r="I430" s="10"/>
    </row>
    <row r="431" spans="2:9" ht="30" x14ac:dyDescent="0.25">
      <c r="B431" s="8" t="s">
        <v>140</v>
      </c>
      <c r="C431" s="3"/>
      <c r="D431" s="10">
        <v>20000</v>
      </c>
      <c r="E431" s="7">
        <f t="shared" si="43"/>
        <v>15000</v>
      </c>
      <c r="F431" s="10">
        <v>2000</v>
      </c>
      <c r="G431" s="10">
        <f t="shared" si="41"/>
        <v>1500</v>
      </c>
      <c r="H431" s="12">
        <f t="shared" si="44"/>
        <v>40</v>
      </c>
      <c r="I431" s="10"/>
    </row>
    <row r="432" spans="2:9" x14ac:dyDescent="0.25">
      <c r="B432" s="8" t="s">
        <v>133</v>
      </c>
      <c r="C432" s="2"/>
      <c r="D432" s="10"/>
      <c r="E432" s="7"/>
      <c r="F432" s="10">
        <v>1984</v>
      </c>
      <c r="G432" s="10">
        <f t="shared" si="41"/>
        <v>1488</v>
      </c>
      <c r="H432" s="12">
        <f t="shared" si="44"/>
        <v>39</v>
      </c>
      <c r="I432" s="10"/>
    </row>
    <row r="433" spans="1:9" x14ac:dyDescent="0.25">
      <c r="C433" s="2"/>
      <c r="D433" s="10"/>
      <c r="E433" s="7"/>
      <c r="F433" s="10"/>
      <c r="G433" s="10"/>
      <c r="H433" s="12"/>
      <c r="I433" s="10"/>
    </row>
    <row r="434" spans="1:9" x14ac:dyDescent="0.25">
      <c r="A434" s="17" t="s">
        <v>190</v>
      </c>
      <c r="B434" s="18"/>
      <c r="C434" s="19">
        <f>SUM(C435:C437)</f>
        <v>211560</v>
      </c>
      <c r="D434" s="10"/>
      <c r="E434" s="7"/>
      <c r="F434" s="10"/>
      <c r="G434" s="10"/>
      <c r="H434" s="12"/>
    </row>
    <row r="435" spans="1:9" x14ac:dyDescent="0.25">
      <c r="A435" s="17"/>
      <c r="B435" s="18" t="s">
        <v>183</v>
      </c>
      <c r="C435" s="19">
        <f>SUM(I400:I432)</f>
        <v>56000</v>
      </c>
      <c r="D435" s="10"/>
      <c r="E435" s="7"/>
      <c r="F435" s="10"/>
      <c r="G435" s="10"/>
      <c r="H435" s="12"/>
    </row>
    <row r="436" spans="1:9" x14ac:dyDescent="0.25">
      <c r="A436" s="17"/>
      <c r="B436" s="18" t="s">
        <v>182</v>
      </c>
      <c r="C436" s="19">
        <f>SUM(E400:E432)</f>
        <v>122475</v>
      </c>
      <c r="D436" s="10"/>
      <c r="E436" s="7"/>
      <c r="F436" s="10"/>
      <c r="G436" s="10"/>
      <c r="H436" s="12"/>
    </row>
    <row r="437" spans="1:9" x14ac:dyDescent="0.25">
      <c r="A437" s="17"/>
      <c r="B437" s="18" t="s">
        <v>184</v>
      </c>
      <c r="C437" s="19">
        <f>SUM(F400:F432)</f>
        <v>33085</v>
      </c>
      <c r="D437" s="10"/>
      <c r="E437" s="7"/>
      <c r="F437" s="10"/>
      <c r="G437" s="10"/>
      <c r="H437" s="12"/>
    </row>
    <row r="438" spans="1:9" x14ac:dyDescent="0.25">
      <c r="C438" s="3"/>
      <c r="D438" s="10"/>
      <c r="E438" s="7"/>
      <c r="F438" s="10"/>
      <c r="G438" s="10"/>
      <c r="H438" s="12"/>
      <c r="I438" s="10"/>
    </row>
    <row r="439" spans="1:9" x14ac:dyDescent="0.25">
      <c r="A439" t="s">
        <v>79</v>
      </c>
      <c r="D439" s="10"/>
      <c r="E439" s="7"/>
      <c r="F439" s="10"/>
      <c r="G439" s="10"/>
      <c r="H439" s="12"/>
      <c r="I439" s="10"/>
    </row>
    <row r="440" spans="1:9" x14ac:dyDescent="0.25">
      <c r="B440" s="8" t="s">
        <v>26</v>
      </c>
      <c r="D440" s="10">
        <v>50000</v>
      </c>
      <c r="E440" s="7">
        <f t="shared" si="43"/>
        <v>37500</v>
      </c>
      <c r="F440" s="10">
        <v>1000</v>
      </c>
      <c r="G440" s="10">
        <f t="shared" ref="G440:G454" si="45">PRODUCT(F440,0.75)</f>
        <v>750</v>
      </c>
      <c r="H440" s="12">
        <f>QUOTIENT(F440,50)</f>
        <v>20</v>
      </c>
      <c r="I440" s="10">
        <v>16000</v>
      </c>
    </row>
    <row r="441" spans="1:9" x14ac:dyDescent="0.25">
      <c r="B441" s="8" t="s">
        <v>5</v>
      </c>
      <c r="D441" s="10"/>
      <c r="E441" s="7"/>
      <c r="F441" s="10"/>
      <c r="G441" s="10">
        <f t="shared" si="45"/>
        <v>0.75</v>
      </c>
      <c r="H441" s="12"/>
      <c r="I441" s="10">
        <v>24000</v>
      </c>
    </row>
    <row r="442" spans="1:9" x14ac:dyDescent="0.25">
      <c r="B442" s="8" t="s">
        <v>6</v>
      </c>
      <c r="D442" s="10"/>
      <c r="E442" s="7"/>
      <c r="F442" s="10"/>
      <c r="G442" s="10">
        <f t="shared" si="45"/>
        <v>0.75</v>
      </c>
      <c r="H442" s="12"/>
      <c r="I442" s="10">
        <v>16000</v>
      </c>
    </row>
    <row r="443" spans="1:9" ht="45" x14ac:dyDescent="0.25">
      <c r="B443" s="8" t="s">
        <v>50</v>
      </c>
      <c r="D443" s="10">
        <v>300</v>
      </c>
      <c r="E443" s="7">
        <f t="shared" si="43"/>
        <v>225</v>
      </c>
      <c r="F443" s="10">
        <v>400</v>
      </c>
      <c r="G443" s="10">
        <f t="shared" si="45"/>
        <v>300</v>
      </c>
      <c r="H443" s="12">
        <f>QUOTIENT(F443,50)</f>
        <v>8</v>
      </c>
      <c r="I443" s="10"/>
    </row>
    <row r="444" spans="1:9" ht="45" x14ac:dyDescent="0.25">
      <c r="B444" s="8" t="s">
        <v>51</v>
      </c>
      <c r="D444" s="10">
        <v>300</v>
      </c>
      <c r="E444" s="7">
        <f t="shared" si="43"/>
        <v>225</v>
      </c>
      <c r="F444" s="10">
        <v>400</v>
      </c>
      <c r="G444" s="10">
        <f t="shared" si="45"/>
        <v>300</v>
      </c>
      <c r="H444" s="12">
        <f>QUOTIENT(F444,50)</f>
        <v>8</v>
      </c>
      <c r="I444" s="10"/>
    </row>
    <row r="445" spans="1:9" ht="105" x14ac:dyDescent="0.25">
      <c r="B445" s="8" t="s">
        <v>8</v>
      </c>
      <c r="D445" s="10">
        <v>1000</v>
      </c>
      <c r="E445" s="7">
        <f t="shared" si="43"/>
        <v>750</v>
      </c>
      <c r="F445" s="10">
        <v>800</v>
      </c>
      <c r="G445" s="10">
        <f t="shared" si="45"/>
        <v>600</v>
      </c>
      <c r="H445" s="12">
        <f>QUOTIENT(F445,50)</f>
        <v>16</v>
      </c>
      <c r="I445" s="10"/>
    </row>
    <row r="446" spans="1:9" ht="60" x14ac:dyDescent="0.25">
      <c r="B446" s="8" t="s">
        <v>146</v>
      </c>
      <c r="D446" s="10">
        <v>3000</v>
      </c>
      <c r="E446" s="7">
        <f t="shared" si="43"/>
        <v>2250</v>
      </c>
      <c r="F446" s="10">
        <v>800</v>
      </c>
      <c r="G446" s="10">
        <f t="shared" si="45"/>
        <v>600</v>
      </c>
      <c r="H446" s="12">
        <f>QUOTIENT(F446,50)</f>
        <v>16</v>
      </c>
      <c r="I446" s="10"/>
    </row>
    <row r="447" spans="1:9" x14ac:dyDescent="0.25">
      <c r="B447" s="8" t="s">
        <v>158</v>
      </c>
      <c r="D447" s="10">
        <v>800</v>
      </c>
      <c r="E447" s="7">
        <f t="shared" si="43"/>
        <v>600</v>
      </c>
      <c r="F447" s="10">
        <v>6000</v>
      </c>
      <c r="G447" s="10">
        <f t="shared" si="45"/>
        <v>4500</v>
      </c>
      <c r="H447" s="12">
        <f>QUOTIENT(F447,50)</f>
        <v>120</v>
      </c>
      <c r="I447" s="10"/>
    </row>
    <row r="448" spans="1:9" x14ac:dyDescent="0.25">
      <c r="D448" s="10"/>
      <c r="E448" s="7"/>
      <c r="F448" s="10"/>
      <c r="G448" s="10">
        <f t="shared" si="45"/>
        <v>0.75</v>
      </c>
      <c r="H448" s="12"/>
      <c r="I448" s="10"/>
    </row>
    <row r="449" spans="1:9" ht="30" x14ac:dyDescent="0.25">
      <c r="B449" s="8" t="s">
        <v>141</v>
      </c>
      <c r="D449" s="10"/>
      <c r="E449" s="7"/>
      <c r="F449" s="10">
        <v>1984</v>
      </c>
      <c r="G449" s="10">
        <f t="shared" si="45"/>
        <v>1488</v>
      </c>
      <c r="H449" s="12">
        <f t="shared" ref="H449:H454" si="46">QUOTIENT(F449,50)</f>
        <v>39</v>
      </c>
      <c r="I449" s="10"/>
    </row>
    <row r="450" spans="1:9" ht="30" x14ac:dyDescent="0.25">
      <c r="B450" s="8" t="s">
        <v>142</v>
      </c>
      <c r="D450" s="10">
        <v>20000</v>
      </c>
      <c r="E450" s="7">
        <f t="shared" si="43"/>
        <v>15000</v>
      </c>
      <c r="F450" s="10">
        <v>2000</v>
      </c>
      <c r="G450" s="10">
        <f t="shared" si="45"/>
        <v>1500</v>
      </c>
      <c r="H450" s="12">
        <f t="shared" si="46"/>
        <v>40</v>
      </c>
      <c r="I450" s="10"/>
    </row>
    <row r="451" spans="1:9" x14ac:dyDescent="0.25">
      <c r="B451" s="8" t="s">
        <v>133</v>
      </c>
      <c r="C451" s="2"/>
      <c r="D451" s="10"/>
      <c r="E451" s="7"/>
      <c r="F451" s="10">
        <v>1984</v>
      </c>
      <c r="G451" s="10">
        <f t="shared" si="45"/>
        <v>1488</v>
      </c>
      <c r="H451" s="12">
        <f t="shared" si="46"/>
        <v>39</v>
      </c>
      <c r="I451" s="10"/>
    </row>
    <row r="452" spans="1:9" ht="30" x14ac:dyDescent="0.25">
      <c r="B452" s="8" t="s">
        <v>143</v>
      </c>
      <c r="D452" s="10"/>
      <c r="E452" s="7"/>
      <c r="F452" s="10">
        <v>1984</v>
      </c>
      <c r="G452" s="10">
        <f t="shared" si="45"/>
        <v>1488</v>
      </c>
      <c r="H452" s="12">
        <f t="shared" si="46"/>
        <v>39</v>
      </c>
      <c r="I452" s="10"/>
    </row>
    <row r="453" spans="1:9" x14ac:dyDescent="0.25">
      <c r="B453" s="8" t="s">
        <v>144</v>
      </c>
      <c r="D453" s="10"/>
      <c r="E453" s="7"/>
      <c r="F453" s="10">
        <v>1984</v>
      </c>
      <c r="G453" s="10">
        <f t="shared" si="45"/>
        <v>1488</v>
      </c>
      <c r="H453" s="12">
        <f t="shared" si="46"/>
        <v>39</v>
      </c>
      <c r="I453" s="10"/>
    </row>
    <row r="454" spans="1:9" x14ac:dyDescent="0.25">
      <c r="B454" s="8" t="s">
        <v>145</v>
      </c>
      <c r="D454" s="10"/>
      <c r="E454" s="7"/>
      <c r="F454" s="10">
        <v>1984</v>
      </c>
      <c r="G454" s="10">
        <f t="shared" si="45"/>
        <v>1488</v>
      </c>
      <c r="H454" s="12">
        <f t="shared" si="46"/>
        <v>39</v>
      </c>
      <c r="I454" s="10"/>
    </row>
    <row r="455" spans="1:9" x14ac:dyDescent="0.25">
      <c r="D455" s="10"/>
      <c r="E455" s="7"/>
      <c r="F455" s="10"/>
      <c r="G455" s="10"/>
      <c r="H455" s="12"/>
      <c r="I455" s="10"/>
    </row>
    <row r="456" spans="1:9" x14ac:dyDescent="0.25">
      <c r="A456" s="17" t="s">
        <v>191</v>
      </c>
      <c r="B456" s="18"/>
      <c r="C456" s="19">
        <f>SUM(C457:C459)</f>
        <v>133870</v>
      </c>
      <c r="D456" s="10"/>
      <c r="E456" s="7"/>
      <c r="F456" s="10"/>
      <c r="G456" s="10"/>
      <c r="H456" s="12"/>
    </row>
    <row r="457" spans="1:9" x14ac:dyDescent="0.25">
      <c r="A457" s="17"/>
      <c r="B457" s="18" t="s">
        <v>183</v>
      </c>
      <c r="C457" s="19">
        <f>SUM(I440:I454)</f>
        <v>56000</v>
      </c>
      <c r="D457" s="10"/>
      <c r="E457" s="7"/>
      <c r="F457" s="10"/>
      <c r="G457" s="10"/>
      <c r="H457" s="12"/>
    </row>
    <row r="458" spans="1:9" x14ac:dyDescent="0.25">
      <c r="A458" s="17"/>
      <c r="B458" s="18" t="s">
        <v>182</v>
      </c>
      <c r="C458" s="19">
        <f>SUM(E440:E454)</f>
        <v>56550</v>
      </c>
      <c r="D458" s="10"/>
      <c r="E458" s="7"/>
      <c r="F458" s="10"/>
      <c r="G458" s="10"/>
      <c r="H458" s="12"/>
    </row>
    <row r="459" spans="1:9" x14ac:dyDescent="0.25">
      <c r="A459" s="17"/>
      <c r="B459" s="18" t="s">
        <v>184</v>
      </c>
      <c r="C459" s="19">
        <f>SUM(F440:F454)</f>
        <v>21320</v>
      </c>
      <c r="D459" s="10"/>
      <c r="E459" s="7"/>
      <c r="F459" s="10"/>
      <c r="G459" s="10"/>
      <c r="H459" s="12"/>
    </row>
    <row r="460" spans="1:9" x14ac:dyDescent="0.25">
      <c r="D460" s="10"/>
      <c r="E460" s="7"/>
      <c r="F460" s="10"/>
      <c r="G460" s="10"/>
      <c r="H460" s="12"/>
      <c r="I460" s="10"/>
    </row>
    <row r="461" spans="1:9" x14ac:dyDescent="0.25">
      <c r="A461" t="s">
        <v>44</v>
      </c>
      <c r="B461" s="8" t="s">
        <v>197</v>
      </c>
      <c r="D461" s="10"/>
      <c r="E461" s="7"/>
      <c r="F461" s="10">
        <v>22500</v>
      </c>
      <c r="G461" s="10">
        <v>22500</v>
      </c>
      <c r="H461" s="12">
        <f>QUOTIENT(F461,50)</f>
        <v>450</v>
      </c>
      <c r="I461" s="10"/>
    </row>
    <row r="462" spans="1:9" x14ac:dyDescent="0.25">
      <c r="B462" s="8" t="s">
        <v>153</v>
      </c>
      <c r="D462" s="10">
        <v>20000</v>
      </c>
      <c r="E462" s="10">
        <v>20000</v>
      </c>
      <c r="F462" s="10"/>
      <c r="G462" s="10"/>
      <c r="H462" s="12"/>
      <c r="I462" s="10"/>
    </row>
    <row r="463" spans="1:9" x14ac:dyDescent="0.25">
      <c r="B463" s="8" t="s">
        <v>198</v>
      </c>
      <c r="D463" s="10"/>
      <c r="E463" s="10"/>
      <c r="F463" s="10">
        <v>15000</v>
      </c>
      <c r="G463" s="10">
        <v>15000</v>
      </c>
      <c r="H463" s="12">
        <f>QUOTIENT(F463,50)</f>
        <v>300</v>
      </c>
      <c r="I463" s="10"/>
    </row>
    <row r="464" spans="1:9" x14ac:dyDescent="0.25">
      <c r="B464" s="8" t="s">
        <v>154</v>
      </c>
      <c r="D464" s="10">
        <v>12000</v>
      </c>
      <c r="E464" s="10">
        <v>12000</v>
      </c>
      <c r="F464" s="10"/>
      <c r="G464" s="10"/>
      <c r="H464" s="12"/>
      <c r="I464" s="10"/>
    </row>
    <row r="465" spans="1:9" x14ac:dyDescent="0.25">
      <c r="B465" s="8" t="s">
        <v>199</v>
      </c>
      <c r="D465" s="10"/>
      <c r="E465" s="10"/>
      <c r="F465" s="10">
        <v>12000</v>
      </c>
      <c r="G465" s="10">
        <v>12000</v>
      </c>
      <c r="H465" s="12">
        <f>QUOTIENT(F465,50)</f>
        <v>240</v>
      </c>
      <c r="I465" s="10"/>
    </row>
    <row r="466" spans="1:9" x14ac:dyDescent="0.25">
      <c r="B466" s="8" t="s">
        <v>155</v>
      </c>
      <c r="D466" s="10">
        <v>3000</v>
      </c>
      <c r="E466" s="10">
        <v>3000</v>
      </c>
      <c r="F466" s="10"/>
      <c r="G466" s="10"/>
      <c r="H466" s="12"/>
      <c r="I466" s="10"/>
    </row>
    <row r="467" spans="1:9" x14ac:dyDescent="0.25">
      <c r="B467" s="8" t="s">
        <v>200</v>
      </c>
      <c r="D467" s="10">
        <v>2000</v>
      </c>
      <c r="E467" s="10">
        <v>10000</v>
      </c>
      <c r="F467" s="10">
        <v>1000</v>
      </c>
      <c r="G467" s="10">
        <v>2000</v>
      </c>
      <c r="H467" s="12">
        <f>QUOTIENT(F467,50)</f>
        <v>20</v>
      </c>
      <c r="I467" s="10"/>
    </row>
    <row r="468" spans="1:9" x14ac:dyDescent="0.25">
      <c r="B468" s="8" t="s">
        <v>49</v>
      </c>
      <c r="D468" s="10">
        <v>2000</v>
      </c>
      <c r="E468" s="10">
        <v>2000</v>
      </c>
      <c r="F468" s="10">
        <v>1000</v>
      </c>
      <c r="G468" s="10">
        <v>1000</v>
      </c>
      <c r="H468" s="12">
        <f>QUOTIENT(F468,50)</f>
        <v>20</v>
      </c>
      <c r="I468" s="10"/>
    </row>
    <row r="469" spans="1:9" x14ac:dyDescent="0.25">
      <c r="A469" s="17"/>
      <c r="B469" s="18" t="s">
        <v>192</v>
      </c>
      <c r="C469" s="20">
        <f>SUM(E461:E468,F461:F468)</f>
        <v>98500</v>
      </c>
      <c r="D469" s="10"/>
      <c r="E469" s="10"/>
      <c r="F469" s="10"/>
      <c r="G469" s="10"/>
      <c r="H469" s="12"/>
      <c r="I469" s="10"/>
    </row>
    <row r="470" spans="1:9" x14ac:dyDescent="0.25">
      <c r="D470" s="10"/>
      <c r="E470" s="10"/>
      <c r="F470" s="10"/>
      <c r="G470" s="10"/>
      <c r="H470" s="12"/>
      <c r="I470" s="10"/>
    </row>
    <row r="471" spans="1:9" x14ac:dyDescent="0.25">
      <c r="A471" t="s">
        <v>45</v>
      </c>
      <c r="E471" s="9"/>
    </row>
    <row r="472" spans="1:9" x14ac:dyDescent="0.25">
      <c r="B472" s="8" t="s">
        <v>46</v>
      </c>
      <c r="D472" s="9">
        <v>10000</v>
      </c>
      <c r="E472" s="9">
        <v>10000</v>
      </c>
      <c r="F472" s="9">
        <v>15000</v>
      </c>
      <c r="G472" s="9">
        <v>15000</v>
      </c>
      <c r="H472" s="12">
        <f t="shared" ref="H472:H482" si="47">QUOTIENT(F472,50)</f>
        <v>300</v>
      </c>
    </row>
    <row r="473" spans="1:9" x14ac:dyDescent="0.25">
      <c r="B473" s="8" t="s">
        <v>47</v>
      </c>
      <c r="D473" s="9">
        <v>20000</v>
      </c>
      <c r="E473" s="9">
        <v>20000</v>
      </c>
      <c r="F473" s="9">
        <v>6000</v>
      </c>
      <c r="G473" s="9">
        <v>6000</v>
      </c>
      <c r="H473" s="12">
        <f t="shared" si="47"/>
        <v>120</v>
      </c>
    </row>
    <row r="474" spans="1:9" x14ac:dyDescent="0.25">
      <c r="B474" s="8" t="s">
        <v>193</v>
      </c>
      <c r="D474" s="9">
        <v>6000</v>
      </c>
      <c r="E474" s="9">
        <v>6000</v>
      </c>
      <c r="F474" s="9">
        <v>3000</v>
      </c>
      <c r="G474" s="9">
        <v>3000</v>
      </c>
      <c r="H474" s="12">
        <f t="shared" si="47"/>
        <v>60</v>
      </c>
    </row>
    <row r="475" spans="1:9" x14ac:dyDescent="0.25">
      <c r="B475" s="8" t="s">
        <v>194</v>
      </c>
      <c r="D475" s="9">
        <v>6000</v>
      </c>
      <c r="E475" s="9">
        <v>6000</v>
      </c>
      <c r="F475" s="9">
        <v>3000</v>
      </c>
      <c r="G475" s="9">
        <v>3000</v>
      </c>
      <c r="H475" s="12">
        <f t="shared" si="47"/>
        <v>60</v>
      </c>
    </row>
    <row r="476" spans="1:9" x14ac:dyDescent="0.25">
      <c r="B476" s="8" t="s">
        <v>174</v>
      </c>
      <c r="D476" s="9">
        <v>6000</v>
      </c>
      <c r="E476" s="9">
        <v>10000</v>
      </c>
      <c r="F476" s="9">
        <v>4000</v>
      </c>
      <c r="G476" s="9">
        <v>4000</v>
      </c>
      <c r="H476" s="12">
        <f t="shared" si="47"/>
        <v>80</v>
      </c>
    </row>
    <row r="477" spans="1:9" x14ac:dyDescent="0.25">
      <c r="B477" s="8" t="s">
        <v>195</v>
      </c>
      <c r="E477" s="9">
        <v>3000</v>
      </c>
      <c r="F477" s="9">
        <v>3000</v>
      </c>
      <c r="G477" s="9">
        <v>3000</v>
      </c>
      <c r="H477" s="12"/>
    </row>
    <row r="478" spans="1:9" x14ac:dyDescent="0.25">
      <c r="B478" s="8" t="s">
        <v>196</v>
      </c>
      <c r="E478" s="9">
        <v>3000</v>
      </c>
      <c r="F478" s="9">
        <v>3000</v>
      </c>
      <c r="G478" s="9">
        <v>3000</v>
      </c>
      <c r="H478" s="12"/>
    </row>
    <row r="479" spans="1:9" x14ac:dyDescent="0.25">
      <c r="B479" s="8" t="s">
        <v>175</v>
      </c>
      <c r="D479" s="9">
        <v>6000</v>
      </c>
      <c r="E479" s="9">
        <v>6000</v>
      </c>
      <c r="F479" s="9">
        <v>3000</v>
      </c>
      <c r="G479" s="9">
        <v>3000</v>
      </c>
      <c r="H479" s="12">
        <f t="shared" si="47"/>
        <v>60</v>
      </c>
    </row>
    <row r="480" spans="1:9" x14ac:dyDescent="0.25">
      <c r="B480" s="8" t="s">
        <v>176</v>
      </c>
      <c r="D480" s="9">
        <v>4000</v>
      </c>
      <c r="E480" s="9">
        <v>4000</v>
      </c>
      <c r="F480" s="9">
        <v>3000</v>
      </c>
      <c r="G480" s="9">
        <v>3000</v>
      </c>
      <c r="H480" s="12">
        <f t="shared" si="47"/>
        <v>60</v>
      </c>
    </row>
    <row r="481" spans="1:9" x14ac:dyDescent="0.25">
      <c r="B481" s="8" t="s">
        <v>79</v>
      </c>
      <c r="E481" s="9">
        <v>3000</v>
      </c>
      <c r="F481" s="9">
        <v>3000</v>
      </c>
      <c r="G481" s="9">
        <v>3000</v>
      </c>
      <c r="H481" s="12"/>
    </row>
    <row r="482" spans="1:9" x14ac:dyDescent="0.25">
      <c r="B482" s="8" t="s">
        <v>48</v>
      </c>
      <c r="D482" s="9">
        <v>8000</v>
      </c>
      <c r="E482" s="9">
        <v>8000</v>
      </c>
      <c r="F482" s="9">
        <v>3000</v>
      </c>
      <c r="G482" s="9">
        <v>3000</v>
      </c>
      <c r="H482" s="12">
        <f t="shared" si="47"/>
        <v>60</v>
      </c>
    </row>
    <row r="483" spans="1:9" x14ac:dyDescent="0.25">
      <c r="A483" s="17"/>
      <c r="B483" s="18" t="s">
        <v>192</v>
      </c>
      <c r="C483" s="20">
        <f>SUM(E472:E482,F472:F482)</f>
        <v>128000</v>
      </c>
    </row>
    <row r="486" spans="1:9" x14ac:dyDescent="0.25">
      <c r="C486" t="s">
        <v>42</v>
      </c>
      <c r="D486" s="9">
        <f>SUM(D2:D485)</f>
        <v>1665400</v>
      </c>
      <c r="E486" s="16">
        <f>SUM(E2:E482)</f>
        <v>1332050.75</v>
      </c>
      <c r="F486" s="16">
        <f>SUM(F2:F482)</f>
        <v>512458</v>
      </c>
      <c r="G486" s="16">
        <f>SUM(G2:G482)</f>
        <v>410476</v>
      </c>
      <c r="H486" s="12">
        <f>SUM(H2:H482)</f>
        <v>10031</v>
      </c>
      <c r="I486" s="16">
        <f>SUM(I2:I482)</f>
        <v>468000</v>
      </c>
    </row>
    <row r="487" spans="1:9" x14ac:dyDescent="0.25">
      <c r="H487" s="15">
        <f>PRODUCT(H486,0.75)</f>
        <v>7523.25</v>
      </c>
    </row>
    <row r="488" spans="1:9" x14ac:dyDescent="0.25">
      <c r="C488" t="s">
        <v>43</v>
      </c>
      <c r="D488" s="9">
        <f>SUM(D486,F486,I486)</f>
        <v>2645858</v>
      </c>
      <c r="E488" s="16">
        <f>SUM(E486,F486,I486)</f>
        <v>2312508.75</v>
      </c>
    </row>
    <row r="491" spans="1:9" x14ac:dyDescent="0.25">
      <c r="B491" s="8" t="s">
        <v>177</v>
      </c>
      <c r="C491" s="21">
        <f>C127</f>
        <v>542040</v>
      </c>
    </row>
    <row r="492" spans="1:9" x14ac:dyDescent="0.25">
      <c r="B492" s="8" t="s">
        <v>71</v>
      </c>
      <c r="C492" s="22">
        <f>C201</f>
        <v>257662.75</v>
      </c>
    </row>
    <row r="493" spans="1:9" ht="15" customHeight="1" x14ac:dyDescent="0.25">
      <c r="B493" s="8" t="s">
        <v>75</v>
      </c>
      <c r="C493" s="22">
        <f>C225</f>
        <v>110737</v>
      </c>
    </row>
    <row r="494" spans="1:9" x14ac:dyDescent="0.25">
      <c r="B494" s="8" t="s">
        <v>180</v>
      </c>
      <c r="C494" s="22">
        <f>C256</f>
        <v>136824</v>
      </c>
    </row>
    <row r="495" spans="1:9" ht="15" customHeight="1" x14ac:dyDescent="0.25">
      <c r="B495" s="8" t="s">
        <v>0</v>
      </c>
      <c r="C495" s="22">
        <f>C339</f>
        <v>443607</v>
      </c>
    </row>
    <row r="496" spans="1:9" x14ac:dyDescent="0.25">
      <c r="B496" s="8" t="s">
        <v>77</v>
      </c>
      <c r="C496" s="22">
        <f>C367</f>
        <v>119806</v>
      </c>
      <c r="D496"/>
      <c r="E496"/>
      <c r="F496"/>
      <c r="G496"/>
      <c r="H496"/>
      <c r="I496"/>
    </row>
    <row r="497" spans="2:9" x14ac:dyDescent="0.25">
      <c r="B497" s="8" t="s">
        <v>136</v>
      </c>
      <c r="C497" s="22">
        <f>C394</f>
        <v>129902</v>
      </c>
      <c r="D497"/>
      <c r="E497"/>
      <c r="F497"/>
      <c r="G497"/>
      <c r="H497"/>
      <c r="I497"/>
    </row>
    <row r="498" spans="2:9" x14ac:dyDescent="0.25">
      <c r="B498" s="8" t="s">
        <v>78</v>
      </c>
      <c r="C498" s="22">
        <f>C434</f>
        <v>211560</v>
      </c>
      <c r="D498"/>
      <c r="E498"/>
      <c r="F498"/>
      <c r="G498"/>
      <c r="H498"/>
      <c r="I498"/>
    </row>
    <row r="499" spans="2:9" x14ac:dyDescent="0.25">
      <c r="B499" s="8" t="s">
        <v>79</v>
      </c>
      <c r="C499" s="22">
        <f>C456</f>
        <v>133870</v>
      </c>
      <c r="D499"/>
      <c r="E499"/>
      <c r="F499"/>
      <c r="G499"/>
      <c r="H499"/>
      <c r="I499"/>
    </row>
    <row r="500" spans="2:9" x14ac:dyDescent="0.25">
      <c r="B500" s="8" t="s">
        <v>44</v>
      </c>
      <c r="C500" s="22">
        <f>C469</f>
        <v>98500</v>
      </c>
      <c r="D500"/>
      <c r="E500"/>
      <c r="F500"/>
      <c r="G500"/>
      <c r="H500"/>
      <c r="I500"/>
    </row>
    <row r="501" spans="2:9" x14ac:dyDescent="0.25">
      <c r="B501" s="8" t="s">
        <v>45</v>
      </c>
      <c r="C501" s="22">
        <f>C483</f>
        <v>128000</v>
      </c>
      <c r="D501"/>
      <c r="E501"/>
      <c r="F501"/>
      <c r="G501"/>
      <c r="H501"/>
      <c r="I501"/>
    </row>
    <row r="502" spans="2:9" x14ac:dyDescent="0.25">
      <c r="B502" s="18" t="s">
        <v>43</v>
      </c>
      <c r="C502" s="20">
        <f>SUM(C491:C501)</f>
        <v>2312508.75</v>
      </c>
    </row>
    <row r="504" spans="2:9" x14ac:dyDescent="0.25">
      <c r="B504" s="8" t="s">
        <v>201</v>
      </c>
    </row>
    <row r="505" spans="2:9" x14ac:dyDescent="0.25">
      <c r="B505" s="8" t="s">
        <v>202</v>
      </c>
    </row>
    <row r="506" spans="2:9" x14ac:dyDescent="0.25">
      <c r="B506" s="8" t="s">
        <v>203</v>
      </c>
    </row>
    <row r="507" spans="2:9" x14ac:dyDescent="0.25">
      <c r="B507" s="8" t="s">
        <v>205</v>
      </c>
    </row>
    <row r="508" spans="2:9" x14ac:dyDescent="0.25">
      <c r="B508" s="8" t="s">
        <v>204</v>
      </c>
    </row>
    <row r="509" spans="2:9" x14ac:dyDescent="0.25">
      <c r="B509" s="8" t="s">
        <v>206</v>
      </c>
    </row>
    <row r="510" spans="2:9" x14ac:dyDescent="0.25">
      <c r="B510" s="8" t="s">
        <v>207</v>
      </c>
    </row>
    <row r="511" spans="2:9" x14ac:dyDescent="0.25">
      <c r="B511" s="8" t="s">
        <v>208</v>
      </c>
    </row>
    <row r="512" spans="2:9" x14ac:dyDescent="0.25">
      <c r="B512" s="8" t="s">
        <v>209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Cipollina</dc:creator>
  <cp:lastModifiedBy>Jeff</cp:lastModifiedBy>
  <dcterms:created xsi:type="dcterms:W3CDTF">2012-03-11T15:44:24Z</dcterms:created>
  <dcterms:modified xsi:type="dcterms:W3CDTF">2012-07-07T15:57:58Z</dcterms:modified>
</cp:coreProperties>
</file>